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7" activeTab="7"/>
  </bookViews>
  <sheets>
    <sheet name="表一财政拨款收支总表" sheetId="2" r:id="rId1"/>
    <sheet name="表二 一般公共预算财政拨款支出预算表" sheetId="13" r:id="rId2"/>
    <sheet name="表三一般公共预算财政拨款基本支出预算表" sheetId="4" r:id="rId3"/>
    <sheet name="表四一般公共预算“三公”经费支出表" sheetId="5" r:id="rId4"/>
    <sheet name="表五政府性基金预算支出表" sheetId="6" r:id="rId5"/>
    <sheet name="表六 部门收支总表" sheetId="14" r:id="rId6"/>
    <sheet name="表七部门收入总表" sheetId="8" r:id="rId7"/>
    <sheet name="表八部门支出总表" sheetId="9" r:id="rId8"/>
    <sheet name="表九政府采购预算明细表" sheetId="10" r:id="rId9"/>
    <sheet name="表十部门（单位）整体绩效目标表" sheetId="11" r:id="rId10"/>
    <sheet name="表十一项目绩效目标表" sheetId="12" r:id="rId11"/>
  </sheets>
  <definedNames>
    <definedName name="_xlnm._FilterDatabase" localSheetId="1" hidden="1">'表二 一般公共预算财政拨款支出预算表'!$D:$D</definedName>
  </definedNames>
  <calcPr calcId="144525"/>
</workbook>
</file>

<file path=xl/sharedStrings.xml><?xml version="1.0" encoding="utf-8"?>
<sst xmlns="http://schemas.openxmlformats.org/spreadsheetml/2006/main" count="699" uniqueCount="314">
  <si>
    <t>表一</t>
  </si>
  <si>
    <t>土地乡2023年财政拨款收支总表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</si>
  <si>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</si>
  <si>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</si>
  <si>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</si>
  <si>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</si>
  <si>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</si>
  <si>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</si>
  <si>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</si>
  <si>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</si>
  <si>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</si>
  <si>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</si>
  <si>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</si>
  <si>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</si>
  <si>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</si>
  <si>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</si>
  <si>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</si>
  <si>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</si>
  <si>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</si>
  <si>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城乡社区支出</t>
  </si>
  <si>
    <t>农林水支出</t>
  </si>
  <si>
    <t>文化旅游体育与传媒支出</t>
  </si>
  <si>
    <t>住房保障支出</t>
  </si>
  <si>
    <t>二、上年结转</t>
  </si>
  <si>
    <t>二、结转下年</t>
  </si>
  <si>
    <t>一般公共预算拨款</t>
  </si>
  <si>
    <t>政府性基金预算拨款</t>
  </si>
  <si>
    <t>国有资本经营收入</t>
  </si>
  <si>
    <t>收入合计</t>
  </si>
  <si>
    <t>支出合计</t>
  </si>
  <si>
    <t>表二</t>
  </si>
  <si>
    <t>土地乡2023年一般公共预算财政拨款支出预算表</t>
  </si>
  <si>
    <t>功能分类科目</t>
  </si>
  <si>
    <t>2023年预算数</t>
  </si>
  <si>
    <t xml:space="preserve"> 科目编码</t>
  </si>
  <si>
    <t>科目名称</t>
  </si>
  <si>
    <t>总计</t>
  </si>
  <si>
    <t xml:space="preserve">基本支出 </t>
  </si>
  <si>
    <t xml:space="preserve">项目支出 </t>
  </si>
  <si>
    <t>201</t>
  </si>
  <si>
    <t xml:space="preserve">    人大事务</t>
  </si>
  <si>
    <t xml:space="preserve">        行政运行</t>
  </si>
  <si>
    <t>   政府办公厅（室）及相关机构事务</t>
  </si>
  <si>
    <t>      行政运行</t>
  </si>
  <si>
    <t xml:space="preserve">    财政事务</t>
  </si>
  <si>
    <t xml:space="preserve">    党委办公厅(室)及相关机构事务</t>
  </si>
  <si>
    <t xml:space="preserve">      行政运行</t>
  </si>
  <si>
    <t xml:space="preserve">  文化旅游体育与传媒支出</t>
  </si>
  <si>
    <t xml:space="preserve">    文化和旅游</t>
  </si>
  <si>
    <t xml:space="preserve">      文化和旅游管理事务</t>
  </si>
  <si>
    <t>208</t>
  </si>
  <si>
    <t> 行政事业单位养老支出</t>
  </si>
  <si>
    <r>
      <rPr>
        <sz val="10"/>
        <color rgb="FF000000"/>
        <rFont val="方正仿宋_GBK"/>
        <charset val="134"/>
      </rPr>
      <t>  机关事业单位基本养老保险缴费支出</t>
    </r>
  </si>
  <si>
    <r>
      <rPr>
        <sz val="10"/>
        <color rgb="FF000000"/>
        <rFont val="方正仿宋_GBK"/>
        <charset val="134"/>
      </rPr>
      <t>  机关事业单位职业年金缴费支出</t>
    </r>
  </si>
  <si>
    <r>
      <rPr>
        <sz val="10"/>
        <color rgb="FF000000"/>
        <rFont val="方正仿宋_GBK"/>
        <charset val="134"/>
      </rPr>
      <t>  其他行政事业单位养老支出</t>
    </r>
  </si>
  <si>
    <t xml:space="preserve"> 退役军人管理事务</t>
  </si>
  <si>
    <t xml:space="preserve">      事业运行</t>
  </si>
  <si>
    <t>210</t>
  </si>
  <si>
    <r>
      <rPr>
        <sz val="10"/>
        <color rgb="FF000000"/>
        <rFont val="方正仿宋_GBK"/>
        <charset val="134"/>
      </rPr>
      <t> 行政事业单位医疗</t>
    </r>
  </si>
  <si>
    <r>
      <rPr>
        <sz val="10"/>
        <color rgb="FF000000"/>
        <rFont val="方正仿宋_GBK"/>
        <charset val="134"/>
      </rPr>
      <t>  行政单位医疗</t>
    </r>
  </si>
  <si>
    <t>212</t>
  </si>
  <si>
    <r>
      <rPr>
        <sz val="10"/>
        <color rgb="FF000000"/>
        <rFont val="方正仿宋_GBK"/>
        <charset val="134"/>
      </rPr>
      <t> 其他城乡社区支出</t>
    </r>
  </si>
  <si>
    <r>
      <rPr>
        <sz val="10"/>
        <color rgb="FF000000"/>
        <rFont val="方正仿宋_GBK"/>
        <charset val="134"/>
      </rPr>
      <t>  其他城乡社区支出</t>
    </r>
  </si>
  <si>
    <t>213</t>
  </si>
  <si>
    <r>
      <rPr>
        <sz val="10"/>
        <color rgb="FF000000"/>
        <rFont val="方正仿宋_GBK"/>
        <charset val="134"/>
      </rPr>
      <t> 农业农村</t>
    </r>
  </si>
  <si>
    <r>
      <rPr>
        <sz val="10"/>
        <color rgb="FF000000"/>
        <rFont val="方正仿宋_GBK"/>
        <charset val="134"/>
      </rPr>
      <t>  事业运行</t>
    </r>
  </si>
  <si>
    <r>
      <rPr>
        <sz val="10"/>
        <color rgb="FF000000"/>
        <rFont val="方正仿宋_GBK"/>
        <charset val="134"/>
      </rPr>
      <t> 林业和草原</t>
    </r>
  </si>
  <si>
    <t xml:space="preserve">    事业机构</t>
  </si>
  <si>
    <r>
      <rPr>
        <sz val="10"/>
        <color rgb="FF000000"/>
        <rFont val="方正仿宋_GBK"/>
        <charset val="134"/>
      </rPr>
      <t> 农村综合改革</t>
    </r>
  </si>
  <si>
    <r>
      <rPr>
        <sz val="10"/>
        <color rgb="FF000000"/>
        <rFont val="方正仿宋_GBK"/>
        <charset val="134"/>
      </rPr>
      <t>  对村民委员会和村党支部的补助</t>
    </r>
  </si>
  <si>
    <t>221</t>
  </si>
  <si>
    <r>
      <rPr>
        <sz val="10"/>
        <color rgb="FF000000"/>
        <rFont val="方正仿宋_GBK"/>
        <charset val="134"/>
      </rPr>
      <t> 住房改革支出</t>
    </r>
  </si>
  <si>
    <r>
      <rPr>
        <sz val="10"/>
        <color rgb="FF000000"/>
        <rFont val="方正仿宋_GBK"/>
        <charset val="134"/>
      </rPr>
      <t>  住房公积金</t>
    </r>
  </si>
  <si>
    <t>备注：本表反映当年一般公共预算财政拨款支出情况。</t>
  </si>
  <si>
    <t xml:space="preserve"> </t>
  </si>
  <si>
    <t>表三</t>
  </si>
  <si>
    <t>土地乡2023年一般公共预算财政拨款基本支出预算表</t>
  </si>
  <si>
    <t>经济分类科目</t>
  </si>
  <si>
    <t>2023年基本支出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</si>
  <si>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</si>
  <si>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</si>
  <si>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</si>
  <si>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</si>
  <si>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</si>
  <si>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</si>
  <si>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</si>
  <si>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</si>
  <si>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</si>
  <si>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</si>
  <si>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</si>
  <si>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</si>
  <si>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</si>
  <si>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</si>
  <si>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</si>
  <si>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</si>
  <si>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</si>
  <si>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</si>
  <si>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</si>
  <si>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</si>
  <si>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</si>
  <si>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</si>
  <si>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</si>
  <si>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</si>
  <si>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</si>
  <si>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</si>
  <si>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</si>
  <si>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</si>
  <si>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</si>
  <si>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30203</t>
    </r>
  </si>
  <si>
    <r>
      <rPr>
        <sz val="10"/>
        <color rgb="FF000000"/>
        <rFont val="方正仿宋_GBK"/>
        <charset val="134"/>
      </rPr>
      <t> 咨询费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</si>
  <si>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</si>
  <si>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</si>
  <si>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</si>
  <si>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</si>
  <si>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</si>
  <si>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</si>
  <si>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</si>
  <si>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</si>
  <si>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30214</t>
    </r>
  </si>
  <si>
    <r>
      <rPr>
        <sz val="10"/>
        <color rgb="FF000000"/>
        <rFont val="方正仿宋_GBK"/>
        <charset val="134"/>
      </rPr>
      <t> 租赁费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</si>
  <si>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</si>
  <si>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</si>
  <si>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</si>
  <si>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</si>
  <si>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</si>
  <si>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</si>
  <si>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</si>
  <si>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</si>
  <si>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</si>
  <si>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</si>
  <si>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</si>
  <si>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</si>
  <si>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</si>
  <si>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</si>
  <si>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</si>
  <si>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</si>
  <si>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</si>
  <si>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</si>
  <si>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</si>
  <si>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</si>
  <si>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</si>
  <si>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</si>
  <si>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</si>
  <si>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</si>
  <si>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309</t>
  </si>
  <si>
    <t>资本性支出（基本建设）</t>
  </si>
  <si>
    <r>
      <rPr>
        <sz val="10"/>
        <color rgb="FF000000"/>
        <rFont val="方正仿宋_GBK"/>
        <charset val="134"/>
      </rPr>
      <t> 30902</t>
    </r>
  </si>
  <si>
    <r>
      <rPr>
        <sz val="10"/>
        <color rgb="FF000000"/>
        <rFont val="方正仿宋_GBK"/>
        <charset val="134"/>
      </rPr>
      <t> 办公设备购置</t>
    </r>
  </si>
  <si>
    <t>表四</t>
  </si>
  <si>
    <t>土地乡2023年一般公共预算“三公”经费支出表</t>
  </si>
  <si>
    <t>因公出国（境）费</t>
  </si>
  <si>
    <t>公务用车购置及运行费</t>
  </si>
  <si>
    <t>公务接待费</t>
  </si>
  <si>
    <t>小计</t>
  </si>
  <si>
    <t>公务用车购置费</t>
  </si>
  <si>
    <t>公务用车运行费</t>
  </si>
  <si>
    <t>表五</t>
  </si>
  <si>
    <t>土地乡2023年政府性基金预算支出表</t>
  </si>
  <si>
    <t>本年政府性基金预算财政拨款支出</t>
  </si>
  <si>
    <r>
      <rPr>
        <sz val="10"/>
        <color rgb="FF000000"/>
        <rFont val="方正仿宋_GBK"/>
        <charset val="134"/>
      </rPr>
      <t> </t>
    </r>
  </si>
  <si>
    <r>
      <rPr>
        <sz val="10"/>
        <color rgb="FF000000"/>
        <rFont val="方正仿宋_GBK"/>
        <charset val="134"/>
      </rPr>
      <t>  </t>
    </r>
  </si>
  <si>
    <t>表六</t>
  </si>
  <si>
    <t>土地乡2023年部门收支总表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</si>
  <si>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</si>
  <si>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</si>
  <si>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</si>
  <si>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</si>
  <si>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</si>
  <si>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</si>
  <si>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</si>
  <si>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</si>
  <si>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土地乡2023年部门收入总表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</si>
  <si>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</si>
  <si>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</si>
  <si>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</si>
  <si>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</si>
  <si>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</si>
  <si>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</si>
  <si>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</si>
  <si>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</si>
  <si>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</si>
  <si>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</si>
  <si>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xml:space="preserve">      事业机构</t>
  </si>
  <si>
    <t>表八</t>
  </si>
  <si>
    <t>土地乡2023年部门支出总表</t>
  </si>
  <si>
    <t>表九</t>
  </si>
  <si>
    <t>土地乡2023年政府采购预算明细表</t>
  </si>
  <si>
    <t>项目编号</t>
  </si>
  <si>
    <t>A</t>
  </si>
  <si>
    <t>货物</t>
  </si>
  <si>
    <t>表十</t>
  </si>
  <si>
    <t>土地乡2023年部门（单位）整体绩效目标表</t>
  </si>
  <si>
    <t>部门(单位)名称</t>
  </si>
  <si>
    <t>511-重庆市武隆区土地乡人民政府</t>
  </si>
  <si>
    <t>部门支出预算数</t>
  </si>
  <si>
    <t>当年整体绩效目标</t>
  </si>
  <si>
    <t>我乡2023年整体支出预算资金1088万元，其中基本支出888.23万元，项目支出199.76万元。预算对象涉及180余人，惠及群众约9000人，服务群众满意度达95%以上，提高行政运行能力达95%以上。</t>
  </si>
  <si>
    <t>绩效指标</t>
  </si>
  <si>
    <t>指标</t>
  </si>
  <si>
    <t>指标权重</t>
  </si>
  <si>
    <t>计量单位</t>
  </si>
  <si>
    <t>指标性质</t>
  </si>
  <si>
    <t>指标值</t>
  </si>
  <si>
    <t>确保社会和谐稳定</t>
  </si>
  <si>
    <t>20</t>
  </si>
  <si>
    <t>%</t>
  </si>
  <si>
    <t>≥</t>
  </si>
  <si>
    <t>95</t>
  </si>
  <si>
    <t>受益干部满意度</t>
  </si>
  <si>
    <t>10</t>
  </si>
  <si>
    <t>受益群众满意度</t>
  </si>
  <si>
    <t>5</t>
  </si>
  <si>
    <t>公用经费支出资金</t>
  </si>
  <si>
    <t>万元</t>
  </si>
  <si>
    <t>212.8</t>
  </si>
  <si>
    <t>人员经费支出资金</t>
  </si>
  <si>
    <t>675.42</t>
  </si>
  <si>
    <t>涉及预算人员范围</t>
  </si>
  <si>
    <t>人</t>
  </si>
  <si>
    <t>187</t>
  </si>
  <si>
    <t>带动群众发展人数</t>
  </si>
  <si>
    <t>15</t>
  </si>
  <si>
    <t>7000</t>
  </si>
  <si>
    <t>持续支出月数</t>
  </si>
  <si>
    <t>月</t>
  </si>
  <si>
    <t>＝</t>
  </si>
  <si>
    <t>12</t>
  </si>
  <si>
    <t>项目经费支出资金</t>
  </si>
  <si>
    <t>≤</t>
  </si>
  <si>
    <t>199.77</t>
  </si>
  <si>
    <t>联系人：</t>
  </si>
  <si>
    <t>联系电话：</t>
  </si>
  <si>
    <t>土地乡项目绩效目标表</t>
  </si>
  <si>
    <t>(2023年度)</t>
  </si>
  <si>
    <t>填报单位：</t>
  </si>
  <si>
    <t>511001-重庆市武隆区土地乡人民政府(本级)</t>
  </si>
  <si>
    <t>项目名称</t>
  </si>
  <si>
    <t>50015622T000000075285-遗属补助（土地乡）</t>
  </si>
  <si>
    <t>项目负责人及联系电话</t>
  </si>
  <si>
    <t>主管部门</t>
  </si>
  <si>
    <t>实施单位</t>
  </si>
  <si>
    <t>预算执行率权重(%)：</t>
  </si>
  <si>
    <t>资金情况
（万元）</t>
  </si>
  <si>
    <t>年度资金总额：</t>
  </si>
  <si>
    <t>其中：财政拨款</t>
  </si>
  <si>
    <t xml:space="preserve"> 其他资金</t>
  </si>
  <si>
    <t>总
体
目
标</t>
  </si>
  <si>
    <t>（1）妥善解决了机关事业单位工作人员去世后其部分遗属生活困难的问题，给予遗属人员定期生活困难补助；
（2）保障人数9人；
（3）保障标准9人每月8370元；
（4）保障金额10.044万元；
（5）管理办法：乡组织办、财政办按月核实遗属人员死亡情况，按季发放遗属补助；
（6）执行文件和标准，详见“项目基本信息表”中的附件，武隆人社发〔2019〕115号。</t>
  </si>
  <si>
    <t>绩
效
指
标</t>
  </si>
  <si>
    <t>一级指标</t>
  </si>
  <si>
    <t>二级指标</t>
  </si>
  <si>
    <t>三级指标</t>
  </si>
  <si>
    <t>度量单位</t>
  </si>
  <si>
    <t>权重（%）</t>
  </si>
  <si>
    <t>满意度指标</t>
  </si>
  <si>
    <t>服务对象满意度指标</t>
  </si>
  <si>
    <t>遗属人员满意度</t>
  </si>
  <si>
    <t>100</t>
  </si>
  <si>
    <t>产出指标</t>
  </si>
  <si>
    <t>质量指标</t>
  </si>
  <si>
    <t>遗属补助发放到位率</t>
  </si>
  <si>
    <t>时效指标</t>
  </si>
  <si>
    <t>2022年全年</t>
  </si>
  <si>
    <t>成本指标</t>
  </si>
  <si>
    <t>遗属补助发放总额</t>
  </si>
  <si>
    <t>10.044</t>
  </si>
  <si>
    <t>数量指标</t>
  </si>
  <si>
    <t>遗属补助发放标准</t>
  </si>
  <si>
    <t>8370</t>
  </si>
  <si>
    <t>元/月</t>
  </si>
  <si>
    <t>遗属补助发放人数</t>
  </si>
  <si>
    <t>6</t>
  </si>
  <si>
    <t>效益指标</t>
  </si>
  <si>
    <t>经济效益指标</t>
  </si>
  <si>
    <t>实际支出超预算比例</t>
  </si>
  <si>
    <t>0</t>
  </si>
  <si>
    <t>50015622T000000075310-临聘人员支出（土地乡）</t>
  </si>
  <si>
    <t>（1）保障人数：4人，安监协勤4人；
    （2）工资标准：安监协勤2400元/月；
    （3）保障金额16.79万元：炊事员与安监协勤工资11.52万元，社保5.03万元，管理服务费0.24万元；
    （4）管理办法：炊事员归口乡党政办，安监协勤归口乡安监办；
    （5）执行文件和标准，详见“项目基本信息表”中的附件，武隆编办〔2016〕149号、武隆人社发〔2017〕31号。</t>
  </si>
  <si>
    <t>确保社会稳定</t>
  </si>
  <si>
    <t>临聘人员社保</t>
  </si>
  <si>
    <t>5.03</t>
  </si>
  <si>
    <t>临聘人员工资</t>
  </si>
  <si>
    <t>临聘人员管理费</t>
  </si>
  <si>
    <t>0.24</t>
  </si>
  <si>
    <t>保障人数</t>
  </si>
  <si>
    <t>4</t>
  </si>
  <si>
    <t>人均工资发放到位率</t>
  </si>
  <si>
    <t>临聘人员满意度</t>
  </si>
  <si>
    <t>50015622T000000075329-农村综合改革转移支付（土地乡）</t>
  </si>
  <si>
    <t>（1）下辖村数量4个。包括沿河村、天生村、六井村、小岩村。
    （2）保障人数77人。其中，村干部24人，村民小组长23人，村总支下设书记2人，村党小组组长23人，村务监督委员会4人，交通劝导员4人。
    （3）村社干部补助总额93万元，其中，村干部补助（村五职和本土人才）58.66万元，村民小组长补助16.56万元，村总支下设书记补助0.72万元，村党小组组长补助4.8万元，村务监督委员会补助2.78万元，交通劝导员补助5.76万元，两委其他成员及其他村干部补贴4万元。
    （4）村级公用经费金额20万元。其中，村级组织办公经费8万元（2万/村），服务群众专项工作经费8万元（2万/村），绩效考核资励4万元（1万/村）。
    （5）管理办法：乡纪委牵头，各办室配合，按月对村社干部进行考核打分,。基本工资的70%作为基础部分，按月发放；剩下的30%作为考核部分，按季发放。
    （6）执行文件和标准，详见“项目基本信息表”中的附件，武隆委组发〔2021〕43号、土地乡2022年村委运转经费测算表。</t>
  </si>
  <si>
    <t>可持续影响指标</t>
  </si>
  <si>
    <t>社会效益指标</t>
  </si>
  <si>
    <t>村民幸福指数提升</t>
  </si>
  <si>
    <t>90</t>
  </si>
  <si>
    <t>村级公用经费总额</t>
  </si>
  <si>
    <t>村社干部补助总额</t>
  </si>
  <si>
    <t>93</t>
  </si>
  <si>
    <t>运转经费村数</t>
  </si>
  <si>
    <t>个</t>
  </si>
  <si>
    <t>77</t>
  </si>
  <si>
    <t>2023年全年</t>
  </si>
  <si>
    <t>村民满意度</t>
  </si>
  <si>
    <t>50015623T000003463646-乡镇场镇提升建设工程</t>
  </si>
  <si>
    <t>根据乡镇场镇面积和场镇提升建设工程相关信息及文件规定，主要保障场镇保洁及维护、园区公共市政管理、支持社会事业发展支出。本乡场镇建成区面积为1.19平方公里，资金补助安排为50万元/年，共计四年。其中：
（1）用于保障场镇保洁及维护的费用为10万元，主要用于场镇垃圾清运等相关费用；（2）基础设施建设费用为30万元；（3）公厕维护5万元；（4）绿化提升5万元。</t>
  </si>
  <si>
    <t>总花费</t>
  </si>
  <si>
    <t>50</t>
  </si>
  <si>
    <t>基础设施建设</t>
  </si>
  <si>
    <t>30</t>
  </si>
  <si>
    <t>绿化提升</t>
  </si>
  <si>
    <t>公厕维护</t>
  </si>
  <si>
    <t>场镇保洁及维护</t>
  </si>
  <si>
    <t>满意程度</t>
  </si>
  <si>
    <t>设施能否持续使用</t>
  </si>
  <si>
    <t>定性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</si>
</sst>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indexed="8"/>
      <name val="宋体"/>
      <charset val="1"/>
      <scheme val="minor"/>
    </font>
    <font>
      <sz val="14"/>
      <color rgb="FF000000"/>
      <name val="SimSun"/>
      <charset val="134"/>
    </font>
    <font>
      <sz val="11"/>
      <color rgb="FF000000"/>
      <name val="SimSun"/>
      <charset val="134"/>
    </font>
    <font>
      <sz val="9"/>
      <name val="SimSun"/>
      <charset val="134"/>
    </font>
    <font>
      <sz val="10"/>
      <color rgb="FF000000"/>
      <name val="方正楷体_GBK"/>
      <charset val="134"/>
    </font>
    <font>
      <sz val="19"/>
      <color rgb="FF000000"/>
      <name val="方正小标宋_GBK"/>
      <charset val="134"/>
    </font>
    <font>
      <sz val="10"/>
      <color rgb="FF000000"/>
      <name val="方正仿宋_GBK"/>
      <charset val="134"/>
    </font>
    <font>
      <b/>
      <sz val="12"/>
      <color rgb="FF000000"/>
      <name val="方正仿宋_GBK"/>
      <charset val="134"/>
    </font>
    <font>
      <sz val="10"/>
      <color rgb="FF000000"/>
      <name val="Times New Roman"/>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9"/>
      <color rgb="FF000000"/>
      <name val="SimSun"/>
      <charset val="134"/>
    </font>
    <font>
      <sz val="12"/>
      <color rgb="FF000000"/>
      <name val="方正黑体_GBK"/>
      <charset val="134"/>
    </font>
    <font>
      <sz val="10"/>
      <name val="宋体"/>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Times New Roman"/>
      <charset val="134"/>
    </font>
    <font>
      <sz val="11"/>
      <color rgb="FF000000"/>
      <name val="方正楷体_GBK"/>
      <charset val="134"/>
    </font>
    <font>
      <sz val="14"/>
      <color rgb="FF000000"/>
      <name val="方正黑体_GBK"/>
      <charset val="134"/>
    </font>
    <font>
      <sz val="12"/>
      <color rgb="FF000000"/>
      <name val="Times New Roman"/>
      <charset val="134"/>
    </font>
    <font>
      <sz val="12"/>
      <color rgb="FF000000"/>
      <name val="方正仿宋_GBK"/>
      <charset val="134"/>
    </font>
    <font>
      <sz val="18"/>
      <color rgb="FF000000"/>
      <name val="方正小标宋_GBK"/>
      <charset val="134"/>
    </font>
    <font>
      <sz val="17"/>
      <color rgb="FF000000"/>
      <name val="方正小标宋_GBK"/>
      <charset val="134"/>
    </font>
    <font>
      <sz val="12"/>
      <color rgb="FF000000"/>
      <name val="方正楷体_GBK"/>
      <charset val="134"/>
    </font>
    <font>
      <b/>
      <sz val="12"/>
      <color rgb="FF000000"/>
      <name val="Times New Roman"/>
      <charset val="134"/>
    </font>
    <font>
      <sz val="12"/>
      <color rgb="FF00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9" fillId="0" borderId="0" applyFont="0" applyFill="0" applyBorder="0" applyAlignment="0" applyProtection="0">
      <alignment vertical="center"/>
    </xf>
    <xf numFmtId="0" fontId="30" fillId="2" borderId="0" applyNumberFormat="0" applyBorder="0" applyAlignment="0" applyProtection="0">
      <alignment vertical="center"/>
    </xf>
    <xf numFmtId="0" fontId="31" fillId="3" borderId="7"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4" borderId="0" applyNumberFormat="0" applyBorder="0" applyAlignment="0" applyProtection="0">
      <alignment vertical="center"/>
    </xf>
    <xf numFmtId="0" fontId="32" fillId="5" borderId="0" applyNumberFormat="0" applyBorder="0" applyAlignment="0" applyProtection="0">
      <alignment vertical="center"/>
    </xf>
    <xf numFmtId="43" fontId="29" fillId="0" borderId="0" applyFont="0" applyFill="0" applyBorder="0" applyAlignment="0" applyProtection="0">
      <alignment vertical="center"/>
    </xf>
    <xf numFmtId="0" fontId="33" fillId="6"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7" borderId="8" applyNumberFormat="0" applyFont="0" applyAlignment="0" applyProtection="0">
      <alignment vertical="center"/>
    </xf>
    <xf numFmtId="0" fontId="33" fillId="8"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9" applyNumberFormat="0" applyFill="0" applyAlignment="0" applyProtection="0">
      <alignment vertical="center"/>
    </xf>
    <xf numFmtId="0" fontId="41" fillId="0" borderId="9" applyNumberFormat="0" applyFill="0" applyAlignment="0" applyProtection="0">
      <alignment vertical="center"/>
    </xf>
    <xf numFmtId="0" fontId="33" fillId="9" borderId="0" applyNumberFormat="0" applyBorder="0" applyAlignment="0" applyProtection="0">
      <alignment vertical="center"/>
    </xf>
    <xf numFmtId="0" fontId="36" fillId="0" borderId="10" applyNumberFormat="0" applyFill="0" applyAlignment="0" applyProtection="0">
      <alignment vertical="center"/>
    </xf>
    <xf numFmtId="0" fontId="33" fillId="10" borderId="0" applyNumberFormat="0" applyBorder="0" applyAlignment="0" applyProtection="0">
      <alignment vertical="center"/>
    </xf>
    <xf numFmtId="0" fontId="42" fillId="11" borderId="11" applyNumberFormat="0" applyAlignment="0" applyProtection="0">
      <alignment vertical="center"/>
    </xf>
    <xf numFmtId="0" fontId="43" fillId="11" borderId="7" applyNumberFormat="0" applyAlignment="0" applyProtection="0">
      <alignment vertical="center"/>
    </xf>
    <xf numFmtId="0" fontId="44" fillId="12" borderId="12" applyNumberFormat="0" applyAlignment="0" applyProtection="0">
      <alignment vertical="center"/>
    </xf>
    <xf numFmtId="0" fontId="30" fillId="13" borderId="0" applyNumberFormat="0" applyBorder="0" applyAlignment="0" applyProtection="0">
      <alignment vertical="center"/>
    </xf>
    <xf numFmtId="0" fontId="33" fillId="14" borderId="0" applyNumberFormat="0" applyBorder="0" applyAlignment="0" applyProtection="0">
      <alignment vertical="center"/>
    </xf>
    <xf numFmtId="0" fontId="45" fillId="0" borderId="13" applyNumberFormat="0" applyFill="0" applyAlignment="0" applyProtection="0">
      <alignment vertical="center"/>
    </xf>
    <xf numFmtId="0" fontId="46" fillId="0" borderId="14" applyNumberFormat="0" applyFill="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30" fillId="17" borderId="0" applyNumberFormat="0" applyBorder="0" applyAlignment="0" applyProtection="0">
      <alignment vertical="center"/>
    </xf>
    <xf numFmtId="0" fontId="33"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3"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0" fillId="31" borderId="0" applyNumberFormat="0" applyBorder="0" applyAlignment="0" applyProtection="0">
      <alignment vertical="center"/>
    </xf>
    <xf numFmtId="0" fontId="33" fillId="32" borderId="0" applyNumberFormat="0" applyBorder="0" applyAlignment="0" applyProtection="0">
      <alignment vertical="center"/>
    </xf>
  </cellStyleXfs>
  <cellXfs count="83">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4" fontId="2" fillId="0" borderId="3"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right" vertical="center" wrapText="1"/>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7" fillId="0" borderId="3" xfId="0" applyFont="1" applyBorder="1" applyAlignment="1">
      <alignment horizontal="center" vertical="center" wrapText="1"/>
    </xf>
    <xf numFmtId="4" fontId="8" fillId="0" borderId="3" xfId="0" applyNumberFormat="1" applyFont="1" applyBorder="1" applyAlignment="1">
      <alignment horizontal="center"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4" fontId="12" fillId="0" borderId="3" xfId="0" applyNumberFormat="1" applyFont="1" applyBorder="1" applyAlignment="1">
      <alignment horizontal="right" vertical="center"/>
    </xf>
    <xf numFmtId="0" fontId="6" fillId="0" borderId="3" xfId="0" applyFont="1" applyBorder="1" applyAlignment="1">
      <alignment horizontal="center" vertical="center"/>
    </xf>
    <xf numFmtId="4" fontId="8" fillId="0" borderId="3" xfId="0" applyNumberFormat="1" applyFont="1" applyBorder="1" applyAlignment="1">
      <alignment horizontal="right" vertical="center"/>
    </xf>
    <xf numFmtId="0" fontId="4" fillId="0" borderId="0" xfId="0" applyFont="1" applyBorder="1" applyAlignment="1">
      <alignment horizontal="right" vertical="center"/>
    </xf>
    <xf numFmtId="0" fontId="13" fillId="0" borderId="0" xfId="0" applyFont="1" applyBorder="1" applyAlignment="1">
      <alignment horizontal="center" vertical="center" wrapText="1"/>
    </xf>
    <xf numFmtId="0" fontId="4" fillId="0" borderId="0" xfId="0" applyFont="1" applyBorder="1" applyAlignment="1">
      <alignment horizontal="right" vertical="center" wrapText="1"/>
    </xf>
    <xf numFmtId="0" fontId="14"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Fill="1" applyBorder="1" applyAlignment="1">
      <alignment horizontal="center" vertical="center" wrapText="1"/>
    </xf>
    <xf numFmtId="4" fontId="12" fillId="0" borderId="3" xfId="0" applyNumberFormat="1" applyFont="1" applyFill="1" applyBorder="1" applyAlignment="1">
      <alignment horizontal="right" vertical="center" wrapText="1"/>
    </xf>
    <xf numFmtId="4" fontId="12" fillId="0" borderId="3" xfId="0" applyNumberFormat="1" applyFont="1" applyBorder="1" applyAlignment="1">
      <alignment horizontal="right" vertical="center" wrapText="1"/>
    </xf>
    <xf numFmtId="0" fontId="6" fillId="0" borderId="3" xfId="0" applyFont="1" applyBorder="1" applyAlignment="1">
      <alignment horizontal="left" vertical="center"/>
    </xf>
    <xf numFmtId="0" fontId="6" fillId="0" borderId="3" xfId="0" applyFont="1" applyFill="1" applyBorder="1">
      <alignment vertical="center"/>
    </xf>
    <xf numFmtId="4" fontId="8" fillId="0" borderId="3" xfId="0" applyNumberFormat="1" applyFont="1" applyFill="1" applyBorder="1" applyAlignment="1">
      <alignment horizontal="right" vertical="center" wrapText="1"/>
    </xf>
    <xf numFmtId="4" fontId="8" fillId="0" borderId="3" xfId="0" applyNumberFormat="1" applyFont="1" applyBorder="1" applyAlignment="1">
      <alignment horizontal="right" vertical="center" wrapText="1"/>
    </xf>
    <xf numFmtId="0" fontId="6" fillId="0" borderId="3" xfId="0" applyFont="1" applyFill="1" applyBorder="1" applyAlignment="1">
      <alignment vertical="center" wrapText="1"/>
    </xf>
    <xf numFmtId="0" fontId="15" fillId="0" borderId="4" xfId="0" applyNumberFormat="1" applyFont="1" applyFill="1" applyBorder="1" applyAlignment="1" applyProtection="1">
      <alignment horizontal="left" vertical="center"/>
    </xf>
    <xf numFmtId="0" fontId="15" fillId="0" borderId="5"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17" fillId="0" borderId="3" xfId="0" applyFont="1" applyBorder="1" applyAlignment="1">
      <alignment horizontal="center" vertical="center"/>
    </xf>
    <xf numFmtId="4" fontId="12" fillId="0" borderId="3" xfId="0" applyNumberFormat="1" applyFont="1" applyFill="1" applyBorder="1" applyAlignment="1" applyProtection="1">
      <alignment horizontal="right" vertical="center" wrapText="1"/>
    </xf>
    <xf numFmtId="4" fontId="18" fillId="0" borderId="3" xfId="0" applyNumberFormat="1" applyFont="1" applyBorder="1" applyAlignment="1">
      <alignment horizontal="right" vertical="center"/>
    </xf>
    <xf numFmtId="0" fontId="6" fillId="0" borderId="3" xfId="0" applyFont="1" applyFill="1" applyBorder="1" applyAlignment="1" applyProtection="1">
      <alignment horizontal="left" vertical="center"/>
    </xf>
    <xf numFmtId="0" fontId="6" fillId="0" borderId="3" xfId="0" applyFont="1" applyFill="1" applyBorder="1" applyAlignment="1" applyProtection="1">
      <alignment vertical="center"/>
    </xf>
    <xf numFmtId="4" fontId="8" fillId="0" borderId="3" xfId="0" applyNumberFormat="1" applyFont="1" applyFill="1" applyBorder="1" applyAlignment="1" applyProtection="1">
      <alignment horizontal="right" vertical="center" wrapText="1"/>
    </xf>
    <xf numFmtId="4" fontId="19" fillId="0" borderId="3" xfId="0" applyNumberFormat="1" applyFont="1" applyBorder="1" applyAlignment="1">
      <alignment horizontal="right" vertical="center"/>
    </xf>
    <xf numFmtId="0" fontId="6" fillId="0" borderId="3" xfId="0" applyFont="1" applyFill="1" applyBorder="1" applyAlignment="1" applyProtection="1">
      <alignment horizontal="left" vertical="center" wrapText="1"/>
    </xf>
    <xf numFmtId="0" fontId="6" fillId="0" borderId="3" xfId="0" applyFont="1" applyFill="1" applyBorder="1" applyAlignment="1" applyProtection="1">
      <alignment vertical="center" wrapText="1"/>
    </xf>
    <xf numFmtId="0" fontId="20" fillId="0" borderId="0" xfId="0" applyFont="1" applyBorder="1" applyAlignment="1">
      <alignment horizontal="right" vertical="center"/>
    </xf>
    <xf numFmtId="0" fontId="21" fillId="0" borderId="3" xfId="0" applyFont="1" applyBorder="1" applyAlignment="1">
      <alignment horizontal="center" vertical="center"/>
    </xf>
    <xf numFmtId="0" fontId="7" fillId="0" borderId="3" xfId="0" applyFont="1" applyBorder="1" applyAlignment="1">
      <alignment horizontal="center" vertical="center"/>
    </xf>
    <xf numFmtId="4" fontId="22" fillId="0" borderId="3" xfId="0" applyNumberFormat="1" applyFont="1" applyBorder="1" applyAlignment="1">
      <alignment horizontal="right" vertical="center"/>
    </xf>
    <xf numFmtId="0" fontId="13" fillId="0" borderId="0" xfId="0" applyFont="1" applyBorder="1">
      <alignment vertical="center"/>
    </xf>
    <xf numFmtId="0" fontId="23" fillId="0" borderId="3" xfId="0" applyFont="1" applyBorder="1">
      <alignment vertical="center"/>
    </xf>
    <xf numFmtId="0" fontId="4" fillId="0" borderId="0" xfId="0" applyFont="1" applyBorder="1">
      <alignment vertical="center"/>
    </xf>
    <xf numFmtId="0" fontId="24" fillId="0" borderId="0" xfId="0" applyFont="1" applyBorder="1" applyAlignment="1">
      <alignment horizontal="center" vertical="center"/>
    </xf>
    <xf numFmtId="0" fontId="14" fillId="0" borderId="3" xfId="0" applyFont="1" applyBorder="1" applyAlignment="1">
      <alignment horizontal="center" vertical="center"/>
    </xf>
    <xf numFmtId="0" fontId="11" fillId="0" borderId="3" xfId="0" applyFont="1" applyBorder="1" applyAlignment="1">
      <alignment horizontal="center" vertical="center"/>
    </xf>
    <xf numFmtId="0" fontId="6" fillId="0" borderId="3" xfId="0" applyFont="1" applyBorder="1">
      <alignment vertical="center"/>
    </xf>
    <xf numFmtId="0" fontId="25" fillId="0" borderId="0" xfId="0" applyFont="1" applyBorder="1" applyAlignment="1">
      <alignment horizontal="center" vertical="center" wrapText="1"/>
    </xf>
    <xf numFmtId="0" fontId="4" fillId="0" borderId="0" xfId="0" applyFont="1" applyBorder="1" applyAlignment="1">
      <alignment horizontal="left" vertical="center"/>
    </xf>
    <xf numFmtId="0" fontId="0" fillId="0" borderId="0" xfId="0" applyFont="1" applyAlignment="1">
      <alignment horizontal="left" vertical="center"/>
    </xf>
    <xf numFmtId="0" fontId="0" fillId="0" borderId="0" xfId="0" applyFont="1" applyFill="1">
      <alignment vertical="center"/>
    </xf>
    <xf numFmtId="0" fontId="4" fillId="0" borderId="0" xfId="0" applyFont="1" applyBorder="1" applyAlignment="1">
      <alignment horizontal="left" vertical="center" wrapText="1"/>
    </xf>
    <xf numFmtId="0" fontId="25"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26" fillId="0" borderId="0" xfId="0" applyFont="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Border="1" applyAlignment="1">
      <alignment vertical="center" wrapText="1"/>
    </xf>
    <xf numFmtId="0" fontId="21" fillId="0" borderId="3" xfId="0" applyFont="1" applyBorder="1" applyAlignment="1">
      <alignment horizontal="center" vertical="center" wrapText="1"/>
    </xf>
    <xf numFmtId="4" fontId="27" fillId="0" borderId="3" xfId="0" applyNumberFormat="1" applyFont="1" applyBorder="1" applyAlignment="1">
      <alignment horizontal="right" vertical="center"/>
    </xf>
    <xf numFmtId="0" fontId="13" fillId="0" borderId="3" xfId="0" applyFont="1" applyBorder="1" applyAlignment="1">
      <alignment vertical="center" wrapText="1"/>
    </xf>
    <xf numFmtId="0" fontId="13" fillId="0" borderId="3" xfId="0" applyFont="1" applyBorder="1" applyAlignment="1">
      <alignment horizontal="right" vertical="center" wrapText="1"/>
    </xf>
    <xf numFmtId="4" fontId="28" fillId="0" borderId="3" xfId="0" applyNumberFormat="1" applyFont="1" applyBorder="1" applyAlignment="1">
      <alignment horizontal="right" vertical="center" wrapText="1"/>
    </xf>
    <xf numFmtId="0" fontId="23" fillId="0" borderId="3"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zoomScale="70" zoomScaleNormal="70" workbookViewId="0">
      <selection activeCell="B2" sqref="B2:H2"/>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10"/>
      <c r="B1" s="11" t="s">
        <v>0</v>
      </c>
    </row>
    <row r="2" ht="40.5" customHeight="1" spans="2:8">
      <c r="B2" s="12" t="s">
        <v>1</v>
      </c>
      <c r="C2" s="12"/>
      <c r="D2" s="12"/>
      <c r="E2" s="12"/>
      <c r="F2" s="12"/>
      <c r="G2" s="12"/>
      <c r="H2" s="12"/>
    </row>
    <row r="3" ht="23.25" customHeight="1" spans="8:8">
      <c r="H3" s="56" t="s">
        <v>2</v>
      </c>
    </row>
    <row r="4" ht="43.1" customHeight="1" spans="2:8">
      <c r="B4" s="77" t="s">
        <v>3</v>
      </c>
      <c r="C4" s="77"/>
      <c r="D4" s="77" t="s">
        <v>4</v>
      </c>
      <c r="E4" s="77"/>
      <c r="F4" s="77"/>
      <c r="G4" s="77"/>
      <c r="H4" s="77"/>
    </row>
    <row r="5" ht="43.1" customHeight="1" spans="2:8">
      <c r="B5" s="57" t="s">
        <v>5</v>
      </c>
      <c r="C5" s="57" t="s">
        <v>6</v>
      </c>
      <c r="D5" s="57" t="s">
        <v>5</v>
      </c>
      <c r="E5" s="57" t="s">
        <v>7</v>
      </c>
      <c r="F5" s="77" t="s">
        <v>8</v>
      </c>
      <c r="G5" s="77" t="s">
        <v>9</v>
      </c>
      <c r="H5" s="77" t="s">
        <v>10</v>
      </c>
    </row>
    <row r="6" ht="24.15" customHeight="1" spans="2:8">
      <c r="B6" s="58" t="s">
        <v>11</v>
      </c>
      <c r="C6" s="78">
        <f>SUM(C7:C13)</f>
        <v>1088</v>
      </c>
      <c r="D6" s="58" t="s">
        <v>12</v>
      </c>
      <c r="E6" s="78">
        <f>SUM(E7:E13)</f>
        <v>1088</v>
      </c>
      <c r="F6" s="78">
        <f>SUM(F7:F13)</f>
        <v>1088</v>
      </c>
      <c r="G6" s="78"/>
      <c r="H6" s="78"/>
    </row>
    <row r="7" ht="23.25" customHeight="1" spans="2:8">
      <c r="B7" s="61" t="s">
        <v>13</v>
      </c>
      <c r="C7" s="59">
        <v>1088</v>
      </c>
      <c r="D7" s="61" t="s">
        <v>14</v>
      </c>
      <c r="E7" s="59">
        <f>SUM(F7:H7)</f>
        <v>491</v>
      </c>
      <c r="F7" s="59">
        <v>491</v>
      </c>
      <c r="G7" s="59"/>
      <c r="H7" s="59"/>
    </row>
    <row r="8" ht="23.25" customHeight="1" spans="2:8">
      <c r="B8" s="61" t="s">
        <v>15</v>
      </c>
      <c r="C8" s="59"/>
      <c r="D8" s="61" t="s">
        <v>16</v>
      </c>
      <c r="E8" s="59">
        <f t="shared" ref="E8:E13" si="0">SUM(F8:H8)</f>
        <v>148</v>
      </c>
      <c r="F8" s="59">
        <v>148</v>
      </c>
      <c r="G8" s="59"/>
      <c r="H8" s="59"/>
    </row>
    <row r="9" ht="23.25" customHeight="1" spans="2:8">
      <c r="B9" s="61" t="s">
        <v>17</v>
      </c>
      <c r="C9" s="59"/>
      <c r="D9" s="61" t="s">
        <v>18</v>
      </c>
      <c r="E9" s="59">
        <f t="shared" si="0"/>
        <v>39</v>
      </c>
      <c r="F9" s="59">
        <v>39</v>
      </c>
      <c r="G9" s="59"/>
      <c r="H9" s="59"/>
    </row>
    <row r="10" ht="23.25" customHeight="1" spans="2:8">
      <c r="B10" s="61"/>
      <c r="C10" s="59"/>
      <c r="D10" s="61" t="s">
        <v>19</v>
      </c>
      <c r="E10" s="59">
        <f t="shared" si="0"/>
        <v>50</v>
      </c>
      <c r="F10" s="59">
        <v>50</v>
      </c>
      <c r="G10" s="59"/>
      <c r="H10" s="59"/>
    </row>
    <row r="11" ht="23.25" customHeight="1" spans="2:8">
      <c r="B11" s="61"/>
      <c r="C11" s="59"/>
      <c r="D11" s="61" t="s">
        <v>20</v>
      </c>
      <c r="E11" s="59">
        <f t="shared" si="0"/>
        <v>261</v>
      </c>
      <c r="F11" s="59">
        <v>261</v>
      </c>
      <c r="G11" s="59"/>
      <c r="H11" s="59"/>
    </row>
    <row r="12" ht="23.25" customHeight="1" spans="2:8">
      <c r="B12" s="61"/>
      <c r="C12" s="59"/>
      <c r="D12" s="61" t="s">
        <v>21</v>
      </c>
      <c r="E12" s="59">
        <f t="shared" si="0"/>
        <v>34</v>
      </c>
      <c r="F12" s="59">
        <v>34</v>
      </c>
      <c r="G12" s="59"/>
      <c r="H12" s="59"/>
    </row>
    <row r="13" ht="23.25" customHeight="1" spans="2:8">
      <c r="B13" s="61"/>
      <c r="C13" s="59"/>
      <c r="D13" s="61" t="s">
        <v>22</v>
      </c>
      <c r="E13" s="59">
        <f t="shared" si="0"/>
        <v>65</v>
      </c>
      <c r="F13" s="59">
        <v>65</v>
      </c>
      <c r="G13" s="59"/>
      <c r="H13" s="59"/>
    </row>
    <row r="14" ht="23" customHeight="1" spans="2:8">
      <c r="B14" s="79"/>
      <c r="C14" s="80"/>
      <c r="D14" s="79"/>
      <c r="E14" s="80"/>
      <c r="F14" s="80"/>
      <c r="G14" s="80"/>
      <c r="H14" s="80"/>
    </row>
    <row r="15" ht="22.4" customHeight="1" spans="2:8">
      <c r="B15" s="16" t="s">
        <v>23</v>
      </c>
      <c r="C15" s="81">
        <v>150.4</v>
      </c>
      <c r="D15" s="16" t="s">
        <v>24</v>
      </c>
      <c r="E15" s="80"/>
      <c r="F15" s="80"/>
      <c r="G15" s="80"/>
      <c r="H15" s="80"/>
    </row>
    <row r="16" ht="21.55" customHeight="1" spans="2:8">
      <c r="B16" s="82" t="s">
        <v>25</v>
      </c>
      <c r="C16" s="81">
        <v>150.4</v>
      </c>
      <c r="D16" s="79"/>
      <c r="E16" s="80"/>
      <c r="F16" s="80"/>
      <c r="G16" s="80"/>
      <c r="H16" s="80"/>
    </row>
    <row r="17" ht="20.7" customHeight="1" spans="2:8">
      <c r="B17" s="82" t="s">
        <v>26</v>
      </c>
      <c r="C17" s="81"/>
      <c r="D17" s="79"/>
      <c r="E17" s="80"/>
      <c r="F17" s="80"/>
      <c r="G17" s="80"/>
      <c r="H17" s="80"/>
    </row>
    <row r="18" ht="20.7" customHeight="1" spans="2:8">
      <c r="B18" s="82" t="s">
        <v>27</v>
      </c>
      <c r="C18" s="81"/>
      <c r="D18" s="79"/>
      <c r="E18" s="80"/>
      <c r="F18" s="80"/>
      <c r="G18" s="80"/>
      <c r="H18" s="80"/>
    </row>
    <row r="19" ht="16.35" customHeight="1" spans="2:8">
      <c r="B19" s="79"/>
      <c r="C19" s="80"/>
      <c r="D19" s="79"/>
      <c r="E19" s="80"/>
      <c r="F19" s="80"/>
      <c r="G19" s="80"/>
      <c r="H19" s="80"/>
    </row>
    <row r="20" ht="24.15" customHeight="1" spans="2:8">
      <c r="B20" s="58" t="s">
        <v>28</v>
      </c>
      <c r="C20" s="78">
        <f>SUM(C15,C6)</f>
        <v>1238.4</v>
      </c>
      <c r="D20" s="58" t="s">
        <v>29</v>
      </c>
      <c r="E20" s="78">
        <f>SUM(E7:E19)</f>
        <v>1088</v>
      </c>
      <c r="F20" s="78">
        <f>SUM(F7:F19)</f>
        <v>1088</v>
      </c>
      <c r="G20" s="78"/>
      <c r="H20" s="78"/>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zoomScale="80" zoomScaleNormal="80" topLeftCell="A4" workbookViewId="0">
      <selection activeCell="G17" sqref="G17"/>
    </sheetView>
  </sheetViews>
  <sheetFormatPr defaultColWidth="10"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8" width="9.76666666666667" customWidth="1"/>
  </cols>
  <sheetData>
    <row r="1" ht="16.35" customHeight="1" spans="1:7">
      <c r="A1" s="10"/>
      <c r="B1" s="11" t="s">
        <v>190</v>
      </c>
      <c r="C1" s="10"/>
      <c r="D1" s="10"/>
      <c r="E1" s="10"/>
      <c r="F1" s="10"/>
      <c r="G1" s="10"/>
    </row>
    <row r="2" ht="16.35" customHeight="1" spans="2:7">
      <c r="B2" s="12" t="s">
        <v>191</v>
      </c>
      <c r="C2" s="12"/>
      <c r="D2" s="12"/>
      <c r="E2" s="12"/>
      <c r="F2" s="12"/>
      <c r="G2" s="12"/>
    </row>
    <row r="3" ht="16.35" customHeight="1" spans="2:7">
      <c r="B3" s="12"/>
      <c r="C3" s="12"/>
      <c r="D3" s="12"/>
      <c r="E3" s="12"/>
      <c r="F3" s="12"/>
      <c r="G3" s="12"/>
    </row>
    <row r="4" ht="16.35" customHeight="1"/>
    <row r="5" ht="19.8" customHeight="1" spans="7:7">
      <c r="G5" s="13" t="s">
        <v>2</v>
      </c>
    </row>
    <row r="6" ht="37.95" customHeight="1" spans="2:7">
      <c r="B6" s="14" t="s">
        <v>192</v>
      </c>
      <c r="C6" s="15" t="s">
        <v>193</v>
      </c>
      <c r="D6" s="15"/>
      <c r="E6" s="16" t="s">
        <v>194</v>
      </c>
      <c r="F6" s="17">
        <v>1088</v>
      </c>
      <c r="G6" s="17"/>
    </row>
    <row r="7" ht="183.7" customHeight="1" spans="2:7">
      <c r="B7" s="14" t="s">
        <v>195</v>
      </c>
      <c r="C7" s="18" t="s">
        <v>196</v>
      </c>
      <c r="D7" s="18"/>
      <c r="E7" s="18"/>
      <c r="F7" s="18"/>
      <c r="G7" s="18"/>
    </row>
    <row r="8" ht="23.25" customHeight="1" spans="2:7">
      <c r="B8" s="14" t="s">
        <v>197</v>
      </c>
      <c r="C8" s="16" t="s">
        <v>198</v>
      </c>
      <c r="D8" s="16" t="s">
        <v>199</v>
      </c>
      <c r="E8" s="16" t="s">
        <v>200</v>
      </c>
      <c r="F8" s="16" t="s">
        <v>201</v>
      </c>
      <c r="G8" s="16" t="s">
        <v>202</v>
      </c>
    </row>
    <row r="9" ht="18.95" customHeight="1" spans="2:7">
      <c r="B9" s="14"/>
      <c r="C9" s="19" t="s">
        <v>203</v>
      </c>
      <c r="D9" s="20" t="s">
        <v>204</v>
      </c>
      <c r="E9" s="20" t="s">
        <v>205</v>
      </c>
      <c r="F9" s="20" t="s">
        <v>206</v>
      </c>
      <c r="G9" s="20" t="s">
        <v>207</v>
      </c>
    </row>
    <row r="10" ht="18.95" customHeight="1" spans="2:7">
      <c r="B10" s="14"/>
      <c r="C10" s="19" t="s">
        <v>208</v>
      </c>
      <c r="D10" s="20" t="s">
        <v>209</v>
      </c>
      <c r="E10" s="20" t="s">
        <v>205</v>
      </c>
      <c r="F10" s="20" t="s">
        <v>206</v>
      </c>
      <c r="G10" s="20" t="s">
        <v>207</v>
      </c>
    </row>
    <row r="11" ht="18.95" customHeight="1" spans="2:7">
      <c r="B11" s="14"/>
      <c r="C11" s="19" t="s">
        <v>210</v>
      </c>
      <c r="D11" s="20" t="s">
        <v>211</v>
      </c>
      <c r="E11" s="20" t="s">
        <v>205</v>
      </c>
      <c r="F11" s="20" t="s">
        <v>206</v>
      </c>
      <c r="G11" s="20" t="s">
        <v>207</v>
      </c>
    </row>
    <row r="12" ht="18.95" customHeight="1" spans="2:7">
      <c r="B12" s="14"/>
      <c r="C12" s="19" t="s">
        <v>212</v>
      </c>
      <c r="D12" s="20" t="s">
        <v>209</v>
      </c>
      <c r="E12" s="20" t="s">
        <v>213</v>
      </c>
      <c r="F12" s="20" t="s">
        <v>206</v>
      </c>
      <c r="G12" s="20" t="s">
        <v>214</v>
      </c>
    </row>
    <row r="13" ht="18.95" customHeight="1" spans="2:7">
      <c r="B13" s="14"/>
      <c r="C13" s="19" t="s">
        <v>215</v>
      </c>
      <c r="D13" s="20" t="s">
        <v>209</v>
      </c>
      <c r="E13" s="20" t="s">
        <v>213</v>
      </c>
      <c r="F13" s="20" t="s">
        <v>206</v>
      </c>
      <c r="G13" s="20" t="s">
        <v>216</v>
      </c>
    </row>
    <row r="14" ht="18.95" customHeight="1" spans="2:7">
      <c r="B14" s="14"/>
      <c r="C14" s="19" t="s">
        <v>217</v>
      </c>
      <c r="D14" s="20" t="s">
        <v>209</v>
      </c>
      <c r="E14" s="20" t="s">
        <v>218</v>
      </c>
      <c r="F14" s="20" t="s">
        <v>206</v>
      </c>
      <c r="G14" s="20" t="s">
        <v>219</v>
      </c>
    </row>
    <row r="15" ht="18.95" customHeight="1" spans="2:7">
      <c r="B15" s="14"/>
      <c r="C15" s="19" t="s">
        <v>220</v>
      </c>
      <c r="D15" s="20" t="s">
        <v>221</v>
      </c>
      <c r="E15" s="20" t="s">
        <v>218</v>
      </c>
      <c r="F15" s="20" t="s">
        <v>206</v>
      </c>
      <c r="G15" s="20" t="s">
        <v>222</v>
      </c>
    </row>
    <row r="16" ht="18.95" customHeight="1" spans="2:7">
      <c r="B16" s="14"/>
      <c r="C16" s="19" t="s">
        <v>223</v>
      </c>
      <c r="D16" s="20" t="s">
        <v>209</v>
      </c>
      <c r="E16" s="20" t="s">
        <v>224</v>
      </c>
      <c r="F16" s="20" t="s">
        <v>225</v>
      </c>
      <c r="G16" s="20" t="s">
        <v>226</v>
      </c>
    </row>
    <row r="17" ht="18.95" customHeight="1" spans="2:7">
      <c r="B17" s="14"/>
      <c r="C17" s="19" t="s">
        <v>227</v>
      </c>
      <c r="D17" s="20" t="s">
        <v>209</v>
      </c>
      <c r="E17" s="20" t="s">
        <v>213</v>
      </c>
      <c r="F17" s="20" t="s">
        <v>228</v>
      </c>
      <c r="G17" s="20" t="s">
        <v>229</v>
      </c>
    </row>
    <row r="18" ht="24.15" customHeight="1" spans="2:5">
      <c r="B18" s="21" t="s">
        <v>230</v>
      </c>
      <c r="E18" s="21" t="s">
        <v>231</v>
      </c>
    </row>
  </sheetData>
  <mergeCells count="5">
    <mergeCell ref="C6:D6"/>
    <mergeCell ref="F6:G6"/>
    <mergeCell ref="C7:G7"/>
    <mergeCell ref="B8:B17"/>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1"/>
  <sheetViews>
    <sheetView topLeftCell="A55" workbookViewId="0">
      <selection activeCell="C44" sqref="C44:D44"/>
    </sheetView>
  </sheetViews>
  <sheetFormatPr defaultColWidth="9" defaultRowHeight="13.5" outlineLevelCol="7"/>
  <cols>
    <col min="1" max="1" width="11.4" style="1" customWidth="1"/>
    <col min="2" max="2" width="10.9916666666667" style="1" customWidth="1"/>
    <col min="3" max="3" width="12.625" style="1" customWidth="1"/>
    <col min="4" max="4" width="21.375" style="1" customWidth="1"/>
    <col min="5" max="5" width="11.2583333333333" style="1" customWidth="1"/>
    <col min="6" max="6" width="12.4833333333333" style="1" customWidth="1"/>
    <col min="7" max="7" width="13.025" style="1" customWidth="1"/>
    <col min="8" max="8" width="11.75" style="1" customWidth="1"/>
  </cols>
  <sheetData>
    <row r="1" ht="72" customHeight="1" spans="1:8">
      <c r="A1" s="2" t="s">
        <v>232</v>
      </c>
      <c r="B1" s="2"/>
      <c r="C1" s="2"/>
      <c r="D1" s="2"/>
      <c r="E1" s="2"/>
      <c r="F1" s="2"/>
      <c r="G1" s="2"/>
      <c r="H1" s="2"/>
    </row>
    <row r="2" ht="18.75" spans="1:8">
      <c r="A2" s="2" t="s">
        <v>233</v>
      </c>
      <c r="B2" s="2"/>
      <c r="C2" s="2"/>
      <c r="D2" s="2"/>
      <c r="E2" s="2"/>
      <c r="F2" s="2"/>
      <c r="G2" s="2"/>
      <c r="H2" s="2"/>
    </row>
    <row r="3" ht="15" customHeight="1" spans="1:8">
      <c r="A3" s="3" t="s">
        <v>234</v>
      </c>
      <c r="B3" s="4" t="s">
        <v>235</v>
      </c>
      <c r="C3" s="4"/>
      <c r="D3" s="4"/>
      <c r="E3" s="4"/>
      <c r="F3" s="4"/>
      <c r="G3" s="4"/>
      <c r="H3" s="4"/>
    </row>
    <row r="4" ht="15" customHeight="1" spans="1:8">
      <c r="A4" s="5" t="s">
        <v>236</v>
      </c>
      <c r="B4" s="5"/>
      <c r="C4" s="6" t="s">
        <v>237</v>
      </c>
      <c r="D4" s="6"/>
      <c r="E4" s="5" t="s">
        <v>238</v>
      </c>
      <c r="F4" s="5"/>
      <c r="G4" s="6"/>
      <c r="H4" s="6"/>
    </row>
    <row r="5" ht="15" customHeight="1" spans="1:8">
      <c r="A5" s="5" t="s">
        <v>239</v>
      </c>
      <c r="B5" s="5"/>
      <c r="C5" s="6" t="s">
        <v>193</v>
      </c>
      <c r="D5" s="6"/>
      <c r="E5" s="5" t="s">
        <v>240</v>
      </c>
      <c r="F5" s="5"/>
      <c r="G5" s="6" t="s">
        <v>235</v>
      </c>
      <c r="H5" s="6"/>
    </row>
    <row r="6" ht="15" customHeight="1" spans="1:8">
      <c r="A6" s="5" t="s">
        <v>241</v>
      </c>
      <c r="B6" s="5"/>
      <c r="C6" s="5"/>
      <c r="D6" s="5"/>
      <c r="E6" s="5">
        <v>10</v>
      </c>
      <c r="F6" s="5"/>
      <c r="G6" s="5"/>
      <c r="H6" s="5"/>
    </row>
    <row r="7" ht="15" customHeight="1" spans="1:8">
      <c r="A7" s="5" t="s">
        <v>242</v>
      </c>
      <c r="B7" s="5"/>
      <c r="C7" s="7" t="s">
        <v>243</v>
      </c>
      <c r="D7" s="7"/>
      <c r="E7" s="8">
        <v>10.04</v>
      </c>
      <c r="F7" s="8"/>
      <c r="G7" s="8"/>
      <c r="H7" s="8"/>
    </row>
    <row r="8" ht="15" customHeight="1" spans="1:8">
      <c r="A8" s="5"/>
      <c r="B8" s="5"/>
      <c r="C8" s="5" t="s">
        <v>244</v>
      </c>
      <c r="D8" s="5"/>
      <c r="E8" s="8">
        <v>10.04</v>
      </c>
      <c r="F8" s="8"/>
      <c r="G8" s="8"/>
      <c r="H8" s="8"/>
    </row>
    <row r="9" ht="15" customHeight="1" spans="1:8">
      <c r="A9" s="5"/>
      <c r="B9" s="5"/>
      <c r="C9" s="5" t="s">
        <v>245</v>
      </c>
      <c r="D9" s="5"/>
      <c r="E9" s="8"/>
      <c r="F9" s="8"/>
      <c r="G9" s="8"/>
      <c r="H9" s="8"/>
    </row>
    <row r="10" ht="65" customHeight="1" spans="1:8">
      <c r="A10" s="5" t="s">
        <v>246</v>
      </c>
      <c r="B10" s="7" t="s">
        <v>247</v>
      </c>
      <c r="C10" s="7"/>
      <c r="D10" s="7"/>
      <c r="E10" s="7"/>
      <c r="F10" s="7"/>
      <c r="G10" s="7"/>
      <c r="H10" s="7"/>
    </row>
    <row r="11" ht="65" customHeight="1" spans="1:8">
      <c r="A11" s="5"/>
      <c r="B11" s="7"/>
      <c r="C11" s="7"/>
      <c r="D11" s="7"/>
      <c r="E11" s="7"/>
      <c r="F11" s="7"/>
      <c r="G11" s="7"/>
      <c r="H11" s="7"/>
    </row>
    <row r="12" ht="30" customHeight="1" spans="1:8">
      <c r="A12" s="5" t="s">
        <v>248</v>
      </c>
      <c r="B12" s="5" t="s">
        <v>249</v>
      </c>
      <c r="C12" s="5" t="s">
        <v>250</v>
      </c>
      <c r="D12" s="5" t="s">
        <v>251</v>
      </c>
      <c r="E12" s="5" t="s">
        <v>201</v>
      </c>
      <c r="F12" s="5" t="s">
        <v>202</v>
      </c>
      <c r="G12" s="5" t="s">
        <v>252</v>
      </c>
      <c r="H12" s="5" t="s">
        <v>253</v>
      </c>
    </row>
    <row r="13" ht="30" customHeight="1" spans="1:8">
      <c r="A13" s="5"/>
      <c r="B13" s="6" t="s">
        <v>254</v>
      </c>
      <c r="C13" s="6" t="s">
        <v>255</v>
      </c>
      <c r="D13" s="6" t="s">
        <v>256</v>
      </c>
      <c r="E13" s="5" t="s">
        <v>225</v>
      </c>
      <c r="F13" s="5" t="s">
        <v>257</v>
      </c>
      <c r="G13" s="5" t="s">
        <v>205</v>
      </c>
      <c r="H13" s="5" t="s">
        <v>209</v>
      </c>
    </row>
    <row r="14" ht="30" customHeight="1" spans="1:8">
      <c r="A14" s="5"/>
      <c r="B14" s="6" t="s">
        <v>258</v>
      </c>
      <c r="C14" s="6" t="s">
        <v>259</v>
      </c>
      <c r="D14" s="6" t="s">
        <v>260</v>
      </c>
      <c r="E14" s="5" t="s">
        <v>225</v>
      </c>
      <c r="F14" s="5" t="s">
        <v>257</v>
      </c>
      <c r="G14" s="5" t="s">
        <v>205</v>
      </c>
      <c r="H14" s="5" t="s">
        <v>209</v>
      </c>
    </row>
    <row r="15" ht="30" customHeight="1" spans="1:8">
      <c r="A15" s="5"/>
      <c r="B15" s="6"/>
      <c r="C15" s="6" t="s">
        <v>261</v>
      </c>
      <c r="D15" s="6" t="s">
        <v>262</v>
      </c>
      <c r="E15" s="5" t="s">
        <v>225</v>
      </c>
      <c r="F15" s="5" t="s">
        <v>226</v>
      </c>
      <c r="G15" s="5" t="s">
        <v>224</v>
      </c>
      <c r="H15" s="5" t="s">
        <v>209</v>
      </c>
    </row>
    <row r="16" ht="30" customHeight="1" spans="1:8">
      <c r="A16" s="5"/>
      <c r="B16" s="6"/>
      <c r="C16" s="6" t="s">
        <v>263</v>
      </c>
      <c r="D16" s="6" t="s">
        <v>264</v>
      </c>
      <c r="E16" s="5" t="s">
        <v>225</v>
      </c>
      <c r="F16" s="5" t="s">
        <v>265</v>
      </c>
      <c r="G16" s="5" t="s">
        <v>213</v>
      </c>
      <c r="H16" s="5" t="s">
        <v>209</v>
      </c>
    </row>
    <row r="17" ht="30" customHeight="1" spans="1:8">
      <c r="A17" s="5"/>
      <c r="B17" s="6"/>
      <c r="C17" s="6" t="s">
        <v>266</v>
      </c>
      <c r="D17" s="6" t="s">
        <v>267</v>
      </c>
      <c r="E17" s="5" t="s">
        <v>225</v>
      </c>
      <c r="F17" s="5" t="s">
        <v>268</v>
      </c>
      <c r="G17" s="5" t="s">
        <v>269</v>
      </c>
      <c r="H17" s="5" t="s">
        <v>209</v>
      </c>
    </row>
    <row r="18" ht="30" customHeight="1" spans="1:8">
      <c r="A18" s="5"/>
      <c r="B18" s="6"/>
      <c r="C18" s="6"/>
      <c r="D18" s="6" t="s">
        <v>270</v>
      </c>
      <c r="E18" s="5" t="s">
        <v>225</v>
      </c>
      <c r="F18" s="5" t="s">
        <v>271</v>
      </c>
      <c r="G18" s="5" t="s">
        <v>218</v>
      </c>
      <c r="H18" s="5" t="s">
        <v>209</v>
      </c>
    </row>
    <row r="19" ht="30" customHeight="1" spans="1:8">
      <c r="A19" s="5"/>
      <c r="B19" s="6" t="s">
        <v>272</v>
      </c>
      <c r="C19" s="6"/>
      <c r="D19" s="6" t="s">
        <v>203</v>
      </c>
      <c r="E19" s="5" t="s">
        <v>206</v>
      </c>
      <c r="F19" s="5" t="s">
        <v>207</v>
      </c>
      <c r="G19" s="5" t="s">
        <v>205</v>
      </c>
      <c r="H19" s="5" t="s">
        <v>221</v>
      </c>
    </row>
    <row r="20" ht="30" customHeight="1" spans="1:8">
      <c r="A20" s="5"/>
      <c r="B20" s="6"/>
      <c r="C20" s="6" t="s">
        <v>273</v>
      </c>
      <c r="D20" s="6" t="s">
        <v>274</v>
      </c>
      <c r="E20" s="5" t="s">
        <v>225</v>
      </c>
      <c r="F20" s="5" t="s">
        <v>275</v>
      </c>
      <c r="G20" s="5" t="s">
        <v>205</v>
      </c>
      <c r="H20" s="5" t="s">
        <v>221</v>
      </c>
    </row>
    <row r="21" ht="58" customHeight="1" spans="1:8">
      <c r="A21" s="2" t="s">
        <v>232</v>
      </c>
      <c r="B21" s="2"/>
      <c r="C21" s="2"/>
      <c r="D21" s="2"/>
      <c r="E21" s="2"/>
      <c r="F21" s="2"/>
      <c r="G21" s="2"/>
      <c r="H21" s="2"/>
    </row>
    <row r="22" ht="18.75" spans="1:8">
      <c r="A22" s="2" t="s">
        <v>233</v>
      </c>
      <c r="B22" s="2"/>
      <c r="C22" s="2"/>
      <c r="D22" s="2"/>
      <c r="E22" s="2"/>
      <c r="F22" s="2"/>
      <c r="G22" s="2"/>
      <c r="H22" s="2"/>
    </row>
    <row r="23" ht="20" customHeight="1" spans="1:8">
      <c r="A23" s="3" t="s">
        <v>234</v>
      </c>
      <c r="B23" s="4" t="s">
        <v>235</v>
      </c>
      <c r="C23" s="4"/>
      <c r="D23" s="4"/>
      <c r="E23" s="4"/>
      <c r="F23" s="4"/>
      <c r="G23" s="4"/>
      <c r="H23" s="4"/>
    </row>
    <row r="24" ht="35" customHeight="1" spans="1:8">
      <c r="A24" s="5" t="s">
        <v>236</v>
      </c>
      <c r="B24" s="5"/>
      <c r="C24" s="6" t="s">
        <v>276</v>
      </c>
      <c r="D24" s="6"/>
      <c r="E24" s="5" t="s">
        <v>238</v>
      </c>
      <c r="F24" s="5"/>
      <c r="G24" s="6"/>
      <c r="H24" s="6"/>
    </row>
    <row r="25" ht="30" customHeight="1" spans="1:8">
      <c r="A25" s="5" t="s">
        <v>239</v>
      </c>
      <c r="B25" s="5"/>
      <c r="C25" s="6" t="s">
        <v>193</v>
      </c>
      <c r="D25" s="6"/>
      <c r="E25" s="5" t="s">
        <v>240</v>
      </c>
      <c r="F25" s="5"/>
      <c r="G25" s="6" t="s">
        <v>235</v>
      </c>
      <c r="H25" s="6"/>
    </row>
    <row r="26" ht="20" customHeight="1" spans="1:8">
      <c r="A26" s="5" t="s">
        <v>241</v>
      </c>
      <c r="B26" s="5"/>
      <c r="C26" s="5"/>
      <c r="D26" s="5"/>
      <c r="E26" s="5">
        <v>10</v>
      </c>
      <c r="F26" s="5"/>
      <c r="G26" s="5"/>
      <c r="H26" s="5"/>
    </row>
    <row r="27" ht="20" customHeight="1" spans="1:8">
      <c r="A27" s="5" t="s">
        <v>242</v>
      </c>
      <c r="B27" s="5"/>
      <c r="C27" s="7" t="s">
        <v>243</v>
      </c>
      <c r="D27" s="7"/>
      <c r="E27" s="8">
        <v>16.79</v>
      </c>
      <c r="F27" s="8"/>
      <c r="G27" s="8"/>
      <c r="H27" s="8"/>
    </row>
    <row r="28" ht="20" customHeight="1" spans="1:8">
      <c r="A28" s="5"/>
      <c r="B28" s="5"/>
      <c r="C28" s="5" t="s">
        <v>244</v>
      </c>
      <c r="D28" s="5"/>
      <c r="E28" s="8">
        <v>16.79</v>
      </c>
      <c r="F28" s="8"/>
      <c r="G28" s="8"/>
      <c r="H28" s="8"/>
    </row>
    <row r="29" ht="20" customHeight="1" spans="1:8">
      <c r="A29" s="5"/>
      <c r="B29" s="5"/>
      <c r="C29" s="5" t="s">
        <v>245</v>
      </c>
      <c r="D29" s="5"/>
      <c r="E29" s="8"/>
      <c r="F29" s="8"/>
      <c r="G29" s="8"/>
      <c r="H29" s="8"/>
    </row>
    <row r="30" ht="72" customHeight="1" spans="1:8">
      <c r="A30" s="5" t="s">
        <v>246</v>
      </c>
      <c r="B30" s="7" t="s">
        <v>277</v>
      </c>
      <c r="C30" s="7"/>
      <c r="D30" s="7"/>
      <c r="E30" s="7"/>
      <c r="F30" s="7"/>
      <c r="G30" s="7"/>
      <c r="H30" s="7"/>
    </row>
    <row r="31" ht="72" customHeight="1" spans="1:8">
      <c r="A31" s="5"/>
      <c r="B31" s="7"/>
      <c r="C31" s="7"/>
      <c r="D31" s="7"/>
      <c r="E31" s="7"/>
      <c r="F31" s="7"/>
      <c r="G31" s="7"/>
      <c r="H31" s="7"/>
    </row>
    <row r="32" ht="21" customHeight="1" spans="1:8">
      <c r="A32" s="5" t="s">
        <v>248</v>
      </c>
      <c r="B32" s="5" t="s">
        <v>249</v>
      </c>
      <c r="C32" s="5" t="s">
        <v>250</v>
      </c>
      <c r="D32" s="5" t="s">
        <v>251</v>
      </c>
      <c r="E32" s="5" t="s">
        <v>201</v>
      </c>
      <c r="F32" s="5" t="s">
        <v>202</v>
      </c>
      <c r="G32" s="5" t="s">
        <v>252</v>
      </c>
      <c r="H32" s="5" t="s">
        <v>253</v>
      </c>
    </row>
    <row r="33" ht="28" customHeight="1" spans="1:8">
      <c r="A33" s="5"/>
      <c r="B33" s="6" t="s">
        <v>272</v>
      </c>
      <c r="C33" s="6" t="s">
        <v>273</v>
      </c>
      <c r="D33" s="6" t="s">
        <v>274</v>
      </c>
      <c r="E33" s="5" t="s">
        <v>225</v>
      </c>
      <c r="F33" s="5" t="s">
        <v>275</v>
      </c>
      <c r="G33" s="5" t="s">
        <v>205</v>
      </c>
      <c r="H33" s="5" t="s">
        <v>221</v>
      </c>
    </row>
    <row r="34" ht="37" customHeight="1" spans="1:8">
      <c r="A34" s="5"/>
      <c r="B34" s="6"/>
      <c r="C34" s="6"/>
      <c r="D34" s="6" t="s">
        <v>278</v>
      </c>
      <c r="E34" s="5" t="s">
        <v>206</v>
      </c>
      <c r="F34" s="5" t="s">
        <v>207</v>
      </c>
      <c r="G34" s="5" t="s">
        <v>205</v>
      </c>
      <c r="H34" s="5" t="s">
        <v>221</v>
      </c>
    </row>
    <row r="35" ht="37" customHeight="1" spans="1:8">
      <c r="A35" s="5"/>
      <c r="B35" s="6" t="s">
        <v>258</v>
      </c>
      <c r="C35" s="6" t="s">
        <v>263</v>
      </c>
      <c r="D35" s="6" t="s">
        <v>279</v>
      </c>
      <c r="E35" s="5" t="s">
        <v>225</v>
      </c>
      <c r="F35" s="5" t="s">
        <v>280</v>
      </c>
      <c r="G35" s="5" t="s">
        <v>213</v>
      </c>
      <c r="H35" s="5" t="s">
        <v>209</v>
      </c>
    </row>
    <row r="36" ht="37" customHeight="1" spans="1:8">
      <c r="A36" s="5"/>
      <c r="B36" s="6"/>
      <c r="C36" s="6"/>
      <c r="D36" s="6" t="s">
        <v>281</v>
      </c>
      <c r="E36" s="5" t="s">
        <v>225</v>
      </c>
      <c r="F36" s="5" t="s">
        <v>226</v>
      </c>
      <c r="G36" s="5" t="s">
        <v>213</v>
      </c>
      <c r="H36" s="5" t="s">
        <v>209</v>
      </c>
    </row>
    <row r="37" ht="37" customHeight="1" spans="1:8">
      <c r="A37" s="5"/>
      <c r="B37" s="6"/>
      <c r="C37" s="6"/>
      <c r="D37" s="6" t="s">
        <v>282</v>
      </c>
      <c r="E37" s="5" t="s">
        <v>225</v>
      </c>
      <c r="F37" s="5" t="s">
        <v>283</v>
      </c>
      <c r="G37" s="5" t="s">
        <v>213</v>
      </c>
      <c r="H37" s="5" t="s">
        <v>209</v>
      </c>
    </row>
    <row r="38" ht="37" customHeight="1" spans="1:8">
      <c r="A38" s="5"/>
      <c r="B38" s="6"/>
      <c r="C38" s="6" t="s">
        <v>266</v>
      </c>
      <c r="D38" s="6" t="s">
        <v>284</v>
      </c>
      <c r="E38" s="5" t="s">
        <v>225</v>
      </c>
      <c r="F38" s="5" t="s">
        <v>285</v>
      </c>
      <c r="G38" s="5" t="s">
        <v>218</v>
      </c>
      <c r="H38" s="5" t="s">
        <v>209</v>
      </c>
    </row>
    <row r="39" ht="37" customHeight="1" spans="1:8">
      <c r="A39" s="5"/>
      <c r="B39" s="6"/>
      <c r="C39" s="6" t="s">
        <v>259</v>
      </c>
      <c r="D39" s="6" t="s">
        <v>286</v>
      </c>
      <c r="E39" s="5" t="s">
        <v>225</v>
      </c>
      <c r="F39" s="5" t="s">
        <v>257</v>
      </c>
      <c r="G39" s="5" t="s">
        <v>205</v>
      </c>
      <c r="H39" s="5" t="s">
        <v>209</v>
      </c>
    </row>
    <row r="40" ht="30" customHeight="1" spans="1:8">
      <c r="A40" s="5"/>
      <c r="B40" s="6" t="s">
        <v>254</v>
      </c>
      <c r="C40" s="6" t="s">
        <v>255</v>
      </c>
      <c r="D40" s="6" t="s">
        <v>287</v>
      </c>
      <c r="E40" s="5" t="s">
        <v>206</v>
      </c>
      <c r="F40" s="5" t="s">
        <v>207</v>
      </c>
      <c r="G40" s="5" t="s">
        <v>205</v>
      </c>
      <c r="H40" s="5" t="s">
        <v>209</v>
      </c>
    </row>
    <row r="41" ht="54" customHeight="1" spans="1:8">
      <c r="A41" s="2" t="s">
        <v>232</v>
      </c>
      <c r="B41" s="2"/>
      <c r="C41" s="2"/>
      <c r="D41" s="2"/>
      <c r="E41" s="2"/>
      <c r="F41" s="2"/>
      <c r="G41" s="2"/>
      <c r="H41" s="2"/>
    </row>
    <row r="42" ht="22" customHeight="1" spans="1:8">
      <c r="A42" s="2" t="s">
        <v>233</v>
      </c>
      <c r="B42" s="2"/>
      <c r="C42" s="2"/>
      <c r="D42" s="2"/>
      <c r="E42" s="2"/>
      <c r="F42" s="2"/>
      <c r="G42" s="2"/>
      <c r="H42" s="2"/>
    </row>
    <row r="43" ht="18" customHeight="1" spans="1:8">
      <c r="A43" s="3" t="s">
        <v>234</v>
      </c>
      <c r="B43" s="4" t="s">
        <v>235</v>
      </c>
      <c r="C43" s="4"/>
      <c r="D43" s="4"/>
      <c r="E43" s="4"/>
      <c r="F43" s="4"/>
      <c r="G43" s="4"/>
      <c r="H43" s="4"/>
    </row>
    <row r="44" ht="34" customHeight="1" spans="1:8">
      <c r="A44" s="5" t="s">
        <v>236</v>
      </c>
      <c r="B44" s="5"/>
      <c r="C44" s="6" t="s">
        <v>288</v>
      </c>
      <c r="D44" s="6"/>
      <c r="E44" s="5" t="s">
        <v>238</v>
      </c>
      <c r="F44" s="5"/>
      <c r="G44" s="6"/>
      <c r="H44" s="6"/>
    </row>
    <row r="45" ht="32" customHeight="1" spans="1:8">
      <c r="A45" s="5" t="s">
        <v>239</v>
      </c>
      <c r="B45" s="5"/>
      <c r="C45" s="6" t="s">
        <v>193</v>
      </c>
      <c r="D45" s="6"/>
      <c r="E45" s="5" t="s">
        <v>240</v>
      </c>
      <c r="F45" s="5"/>
      <c r="G45" s="6" t="s">
        <v>235</v>
      </c>
      <c r="H45" s="6"/>
    </row>
    <row r="46" ht="18" customHeight="1" spans="1:8">
      <c r="A46" s="5" t="s">
        <v>241</v>
      </c>
      <c r="B46" s="5"/>
      <c r="C46" s="5"/>
      <c r="D46" s="5"/>
      <c r="E46" s="5">
        <v>10</v>
      </c>
      <c r="F46" s="5"/>
      <c r="G46" s="5"/>
      <c r="H46" s="5"/>
    </row>
    <row r="47" ht="24" customHeight="1" spans="1:8">
      <c r="A47" s="5" t="s">
        <v>242</v>
      </c>
      <c r="B47" s="5"/>
      <c r="C47" s="7" t="s">
        <v>243</v>
      </c>
      <c r="D47" s="7"/>
      <c r="E47" s="8">
        <v>122.93</v>
      </c>
      <c r="F47" s="8"/>
      <c r="G47" s="8"/>
      <c r="H47" s="8"/>
    </row>
    <row r="48" ht="24" customHeight="1" spans="1:8">
      <c r="A48" s="5"/>
      <c r="B48" s="5"/>
      <c r="C48" s="5" t="s">
        <v>244</v>
      </c>
      <c r="D48" s="5"/>
      <c r="E48" s="8">
        <v>122.93</v>
      </c>
      <c r="F48" s="8"/>
      <c r="G48" s="8"/>
      <c r="H48" s="8"/>
    </row>
    <row r="49" ht="24" customHeight="1" spans="1:8">
      <c r="A49" s="5"/>
      <c r="B49" s="5"/>
      <c r="C49" s="5" t="s">
        <v>245</v>
      </c>
      <c r="D49" s="5"/>
      <c r="E49" s="8"/>
      <c r="F49" s="8"/>
      <c r="G49" s="8"/>
      <c r="H49" s="8"/>
    </row>
    <row r="50" ht="114" customHeight="1" spans="1:8">
      <c r="A50" s="5" t="s">
        <v>246</v>
      </c>
      <c r="B50" s="7" t="s">
        <v>289</v>
      </c>
      <c r="C50" s="7"/>
      <c r="D50" s="7"/>
      <c r="E50" s="7"/>
      <c r="F50" s="7"/>
      <c r="G50" s="7"/>
      <c r="H50" s="7"/>
    </row>
    <row r="51" ht="114" customHeight="1" spans="1:8">
      <c r="A51" s="5"/>
      <c r="B51" s="7"/>
      <c r="C51" s="7"/>
      <c r="D51" s="7"/>
      <c r="E51" s="7"/>
      <c r="F51" s="7"/>
      <c r="G51" s="7"/>
      <c r="H51" s="7"/>
    </row>
    <row r="52" ht="32" customHeight="1" spans="1:8">
      <c r="A52" s="5" t="s">
        <v>248</v>
      </c>
      <c r="B52" s="5" t="s">
        <v>249</v>
      </c>
      <c r="C52" s="5" t="s">
        <v>250</v>
      </c>
      <c r="D52" s="5" t="s">
        <v>251</v>
      </c>
      <c r="E52" s="5" t="s">
        <v>201</v>
      </c>
      <c r="F52" s="5" t="s">
        <v>202</v>
      </c>
      <c r="G52" s="5" t="s">
        <v>252</v>
      </c>
      <c r="H52" s="5" t="s">
        <v>253</v>
      </c>
    </row>
    <row r="53" ht="32" customHeight="1" spans="1:8">
      <c r="A53" s="5"/>
      <c r="B53" s="6" t="s">
        <v>272</v>
      </c>
      <c r="C53" s="6" t="s">
        <v>290</v>
      </c>
      <c r="D53" s="6" t="s">
        <v>203</v>
      </c>
      <c r="E53" s="5" t="s">
        <v>206</v>
      </c>
      <c r="F53" s="5" t="s">
        <v>207</v>
      </c>
      <c r="G53" s="5" t="s">
        <v>205</v>
      </c>
      <c r="H53" s="5" t="s">
        <v>221</v>
      </c>
    </row>
    <row r="54" ht="32" customHeight="1" spans="1:8">
      <c r="A54" s="5"/>
      <c r="B54" s="6"/>
      <c r="C54" s="6" t="s">
        <v>291</v>
      </c>
      <c r="D54" s="6" t="s">
        <v>292</v>
      </c>
      <c r="E54" s="5" t="s">
        <v>206</v>
      </c>
      <c r="F54" s="5" t="s">
        <v>293</v>
      </c>
      <c r="G54" s="5" t="s">
        <v>205</v>
      </c>
      <c r="H54" s="5" t="s">
        <v>221</v>
      </c>
    </row>
    <row r="55" ht="32" customHeight="1" spans="1:8">
      <c r="A55" s="5"/>
      <c r="B55" s="6" t="s">
        <v>258</v>
      </c>
      <c r="C55" s="6" t="s">
        <v>263</v>
      </c>
      <c r="D55" s="6" t="s">
        <v>294</v>
      </c>
      <c r="E55" s="5" t="s">
        <v>225</v>
      </c>
      <c r="F55" s="5" t="s">
        <v>204</v>
      </c>
      <c r="G55" s="5" t="s">
        <v>213</v>
      </c>
      <c r="H55" s="5" t="s">
        <v>209</v>
      </c>
    </row>
    <row r="56" ht="32" customHeight="1" spans="1:8">
      <c r="A56" s="5"/>
      <c r="B56" s="6"/>
      <c r="C56" s="6"/>
      <c r="D56" s="6" t="s">
        <v>295</v>
      </c>
      <c r="E56" s="5" t="s">
        <v>225</v>
      </c>
      <c r="F56" s="5" t="s">
        <v>296</v>
      </c>
      <c r="G56" s="5" t="s">
        <v>213</v>
      </c>
      <c r="H56" s="5" t="s">
        <v>209</v>
      </c>
    </row>
    <row r="57" ht="32" customHeight="1" spans="1:8">
      <c r="A57" s="5"/>
      <c r="B57" s="6"/>
      <c r="C57" s="6" t="s">
        <v>266</v>
      </c>
      <c r="D57" s="6" t="s">
        <v>297</v>
      </c>
      <c r="E57" s="5" t="s">
        <v>225</v>
      </c>
      <c r="F57" s="5" t="s">
        <v>285</v>
      </c>
      <c r="G57" s="5" t="s">
        <v>298</v>
      </c>
      <c r="H57" s="5" t="s">
        <v>211</v>
      </c>
    </row>
    <row r="58" ht="32" customHeight="1" spans="1:8">
      <c r="A58" s="5"/>
      <c r="B58" s="6"/>
      <c r="C58" s="6"/>
      <c r="D58" s="6" t="s">
        <v>284</v>
      </c>
      <c r="E58" s="5" t="s">
        <v>225</v>
      </c>
      <c r="F58" s="5" t="s">
        <v>299</v>
      </c>
      <c r="G58" s="5" t="s">
        <v>218</v>
      </c>
      <c r="H58" s="5" t="s">
        <v>211</v>
      </c>
    </row>
    <row r="59" ht="32" customHeight="1" spans="1:8">
      <c r="A59" s="5"/>
      <c r="B59" s="6"/>
      <c r="C59" s="6" t="s">
        <v>259</v>
      </c>
      <c r="D59" s="6" t="s">
        <v>286</v>
      </c>
      <c r="E59" s="5" t="s">
        <v>225</v>
      </c>
      <c r="F59" s="5" t="s">
        <v>257</v>
      </c>
      <c r="G59" s="5" t="s">
        <v>205</v>
      </c>
      <c r="H59" s="5" t="s">
        <v>209</v>
      </c>
    </row>
    <row r="60" ht="32" customHeight="1" spans="1:8">
      <c r="A60" s="5"/>
      <c r="B60" s="6"/>
      <c r="C60" s="6" t="s">
        <v>261</v>
      </c>
      <c r="D60" s="6" t="s">
        <v>300</v>
      </c>
      <c r="E60" s="5" t="s">
        <v>225</v>
      </c>
      <c r="F60" s="5" t="s">
        <v>226</v>
      </c>
      <c r="G60" s="5" t="s">
        <v>224</v>
      </c>
      <c r="H60" s="5" t="s">
        <v>209</v>
      </c>
    </row>
    <row r="61" ht="32" customHeight="1" spans="1:8">
      <c r="A61" s="5"/>
      <c r="B61" s="6" t="s">
        <v>254</v>
      </c>
      <c r="C61" s="6" t="s">
        <v>255</v>
      </c>
      <c r="D61" s="6" t="s">
        <v>301</v>
      </c>
      <c r="E61" s="5" t="s">
        <v>206</v>
      </c>
      <c r="F61" s="5" t="s">
        <v>207</v>
      </c>
      <c r="G61" s="5" t="s">
        <v>205</v>
      </c>
      <c r="H61" s="5" t="s">
        <v>209</v>
      </c>
    </row>
    <row r="62" ht="69" customHeight="1" spans="1:8">
      <c r="A62" s="2" t="s">
        <v>232</v>
      </c>
      <c r="B62" s="2"/>
      <c r="C62" s="2"/>
      <c r="D62" s="2"/>
      <c r="E62" s="2"/>
      <c r="F62" s="2"/>
      <c r="G62" s="2"/>
      <c r="H62" s="2"/>
    </row>
    <row r="63" ht="18.75" spans="1:8">
      <c r="A63" s="2" t="s">
        <v>233</v>
      </c>
      <c r="B63" s="2"/>
      <c r="C63" s="2"/>
      <c r="D63" s="2"/>
      <c r="E63" s="2"/>
      <c r="F63" s="2"/>
      <c r="G63" s="2"/>
      <c r="H63" s="2"/>
    </row>
    <row r="64" ht="18" customHeight="1" spans="1:8">
      <c r="A64" s="3" t="s">
        <v>234</v>
      </c>
      <c r="B64" s="4" t="s">
        <v>235</v>
      </c>
      <c r="C64" s="4"/>
      <c r="D64" s="4"/>
      <c r="E64" s="4"/>
      <c r="F64" s="4"/>
      <c r="G64" s="4"/>
      <c r="H64" s="4"/>
    </row>
    <row r="65" ht="35" customHeight="1" spans="1:8">
      <c r="A65" s="5" t="s">
        <v>236</v>
      </c>
      <c r="B65" s="5"/>
      <c r="C65" s="6" t="s">
        <v>302</v>
      </c>
      <c r="D65" s="6"/>
      <c r="E65" s="5" t="s">
        <v>238</v>
      </c>
      <c r="F65" s="5"/>
      <c r="G65" s="6"/>
      <c r="H65" s="6"/>
    </row>
    <row r="66" ht="33" customHeight="1" spans="1:8">
      <c r="A66" s="5" t="s">
        <v>239</v>
      </c>
      <c r="B66" s="5"/>
      <c r="C66" s="6" t="s">
        <v>193</v>
      </c>
      <c r="D66" s="6"/>
      <c r="E66" s="5" t="s">
        <v>240</v>
      </c>
      <c r="F66" s="5"/>
      <c r="G66" s="6" t="s">
        <v>235</v>
      </c>
      <c r="H66" s="6"/>
    </row>
    <row r="67" ht="20" customHeight="1" spans="1:8">
      <c r="A67" s="5" t="s">
        <v>241</v>
      </c>
      <c r="B67" s="5"/>
      <c r="C67" s="5"/>
      <c r="D67" s="5"/>
      <c r="E67" s="5">
        <v>10</v>
      </c>
      <c r="F67" s="5"/>
      <c r="G67" s="5"/>
      <c r="H67" s="5"/>
    </row>
    <row r="68" ht="20" customHeight="1" spans="1:8">
      <c r="A68" s="5" t="s">
        <v>242</v>
      </c>
      <c r="B68" s="5"/>
      <c r="C68" s="7" t="s">
        <v>243</v>
      </c>
      <c r="D68" s="7"/>
      <c r="E68" s="8">
        <v>50</v>
      </c>
      <c r="F68" s="8"/>
      <c r="G68" s="8"/>
      <c r="H68" s="8"/>
    </row>
    <row r="69" ht="20" customHeight="1" spans="1:8">
      <c r="A69" s="5"/>
      <c r="B69" s="5"/>
      <c r="C69" s="5" t="s">
        <v>244</v>
      </c>
      <c r="D69" s="5"/>
      <c r="E69" s="8">
        <v>50</v>
      </c>
      <c r="F69" s="8"/>
      <c r="G69" s="8"/>
      <c r="H69" s="8"/>
    </row>
    <row r="70" ht="20" customHeight="1" spans="1:8">
      <c r="A70" s="5"/>
      <c r="B70" s="5"/>
      <c r="C70" s="5" t="s">
        <v>245</v>
      </c>
      <c r="D70" s="5"/>
      <c r="E70" s="8"/>
      <c r="F70" s="8"/>
      <c r="G70" s="8"/>
      <c r="H70" s="8"/>
    </row>
    <row r="71" ht="57" customHeight="1" spans="1:8">
      <c r="A71" s="5" t="s">
        <v>246</v>
      </c>
      <c r="B71" s="7" t="s">
        <v>303</v>
      </c>
      <c r="C71" s="7"/>
      <c r="D71" s="7"/>
      <c r="E71" s="7"/>
      <c r="F71" s="7"/>
      <c r="G71" s="7"/>
      <c r="H71" s="7"/>
    </row>
    <row r="72" ht="57" customHeight="1" spans="1:8">
      <c r="A72" s="5"/>
      <c r="B72" s="7"/>
      <c r="C72" s="7"/>
      <c r="D72" s="7"/>
      <c r="E72" s="7"/>
      <c r="F72" s="7"/>
      <c r="G72" s="7"/>
      <c r="H72" s="7"/>
    </row>
    <row r="73" ht="28" customHeight="1" spans="1:8">
      <c r="A73" s="5" t="s">
        <v>248</v>
      </c>
      <c r="B73" s="5" t="s">
        <v>249</v>
      </c>
      <c r="C73" s="5" t="s">
        <v>250</v>
      </c>
      <c r="D73" s="5" t="s">
        <v>251</v>
      </c>
      <c r="E73" s="5" t="s">
        <v>201</v>
      </c>
      <c r="F73" s="5" t="s">
        <v>202</v>
      </c>
      <c r="G73" s="5" t="s">
        <v>252</v>
      </c>
      <c r="H73" s="5" t="s">
        <v>253</v>
      </c>
    </row>
    <row r="74" ht="28" customHeight="1" spans="1:8">
      <c r="A74" s="5"/>
      <c r="B74" s="6"/>
      <c r="C74" s="6"/>
      <c r="D74" s="6" t="s">
        <v>304</v>
      </c>
      <c r="E74" s="5" t="s">
        <v>228</v>
      </c>
      <c r="F74" s="5" t="s">
        <v>305</v>
      </c>
      <c r="G74" s="5" t="s">
        <v>213</v>
      </c>
      <c r="H74" s="5" t="s">
        <v>221</v>
      </c>
    </row>
    <row r="75" ht="28" customHeight="1" spans="1:8">
      <c r="A75" s="5"/>
      <c r="B75" s="6" t="s">
        <v>258</v>
      </c>
      <c r="C75" s="6" t="s">
        <v>263</v>
      </c>
      <c r="D75" s="6" t="s">
        <v>306</v>
      </c>
      <c r="E75" s="5" t="s">
        <v>228</v>
      </c>
      <c r="F75" s="5" t="s">
        <v>307</v>
      </c>
      <c r="G75" s="5" t="s">
        <v>213</v>
      </c>
      <c r="H75" s="5" t="s">
        <v>204</v>
      </c>
    </row>
    <row r="76" ht="28" customHeight="1" spans="1:8">
      <c r="A76" s="5"/>
      <c r="B76" s="6"/>
      <c r="C76" s="6"/>
      <c r="D76" s="6" t="s">
        <v>308</v>
      </c>
      <c r="E76" s="5" t="s">
        <v>228</v>
      </c>
      <c r="F76" s="5" t="s">
        <v>211</v>
      </c>
      <c r="G76" s="5" t="s">
        <v>213</v>
      </c>
      <c r="H76" s="5" t="s">
        <v>209</v>
      </c>
    </row>
    <row r="77" ht="28" customHeight="1" spans="1:8">
      <c r="A77" s="5"/>
      <c r="B77" s="6"/>
      <c r="C77" s="6"/>
      <c r="D77" s="6" t="s">
        <v>309</v>
      </c>
      <c r="E77" s="5" t="s">
        <v>228</v>
      </c>
      <c r="F77" s="5" t="s">
        <v>211</v>
      </c>
      <c r="G77" s="5" t="s">
        <v>213</v>
      </c>
      <c r="H77" s="5" t="s">
        <v>209</v>
      </c>
    </row>
    <row r="78" ht="28" customHeight="1" spans="1:8">
      <c r="A78" s="5"/>
      <c r="B78" s="6"/>
      <c r="C78" s="6"/>
      <c r="D78" s="6" t="s">
        <v>310</v>
      </c>
      <c r="E78" s="5" t="s">
        <v>228</v>
      </c>
      <c r="F78" s="5" t="s">
        <v>209</v>
      </c>
      <c r="G78" s="5" t="s">
        <v>213</v>
      </c>
      <c r="H78" s="5" t="s">
        <v>211</v>
      </c>
    </row>
    <row r="79" ht="28" customHeight="1" spans="1:8">
      <c r="A79" s="5"/>
      <c r="B79" s="6" t="s">
        <v>254</v>
      </c>
      <c r="C79" s="6"/>
      <c r="D79" s="6" t="s">
        <v>311</v>
      </c>
      <c r="E79" s="5" t="s">
        <v>206</v>
      </c>
      <c r="F79" s="5" t="s">
        <v>293</v>
      </c>
      <c r="G79" s="5" t="s">
        <v>205</v>
      </c>
      <c r="H79" s="5" t="s">
        <v>209</v>
      </c>
    </row>
    <row r="80" ht="28" customHeight="1" spans="1:8">
      <c r="A80" s="5"/>
      <c r="B80" s="6" t="s">
        <v>272</v>
      </c>
      <c r="C80" s="6" t="s">
        <v>290</v>
      </c>
      <c r="D80" s="6" t="s">
        <v>312</v>
      </c>
      <c r="E80" s="5" t="s">
        <v>313</v>
      </c>
      <c r="F80" s="5"/>
      <c r="G80" s="5" t="s">
        <v>205</v>
      </c>
      <c r="H80" s="5" t="s">
        <v>204</v>
      </c>
    </row>
    <row r="81" spans="1:8">
      <c r="A81" s="9"/>
      <c r="B81" s="9"/>
      <c r="C81" s="9"/>
      <c r="D81" s="9"/>
      <c r="E81" s="9"/>
      <c r="F81" s="9"/>
      <c r="G81" s="9"/>
      <c r="H81" s="9"/>
    </row>
    <row r="83" spans="1:3">
      <c r="A83" s="9"/>
      <c r="B83" s="9"/>
      <c r="C83" s="9"/>
    </row>
    <row r="85" spans="1:3">
      <c r="A85" s="9"/>
      <c r="B85" s="9"/>
      <c r="C85" s="9"/>
    </row>
    <row r="88" spans="1:3">
      <c r="A88" s="9"/>
      <c r="B88" s="9"/>
      <c r="C88" s="9"/>
    </row>
    <row r="89" spans="1:1">
      <c r="A89" s="9"/>
    </row>
    <row r="92" spans="1:3">
      <c r="A92" s="9"/>
      <c r="B92" s="9"/>
      <c r="C92" s="9"/>
    </row>
    <row r="93" spans="1:1">
      <c r="A93" s="9"/>
    </row>
    <row r="95" spans="1:3">
      <c r="A95" s="9"/>
      <c r="B95" s="9"/>
      <c r="C95" s="9"/>
    </row>
    <row r="97" spans="1:3">
      <c r="A97" s="9"/>
      <c r="B97" s="9"/>
      <c r="C97" s="9"/>
    </row>
    <row r="98" spans="1:1">
      <c r="A98" s="9"/>
    </row>
    <row r="100" spans="1:3">
      <c r="A100" s="9"/>
      <c r="B100" s="9"/>
      <c r="C100" s="9"/>
    </row>
    <row r="101" spans="1:1">
      <c r="A101" s="9"/>
    </row>
  </sheetData>
  <mergeCells count="104">
    <mergeCell ref="A1:H1"/>
    <mergeCell ref="A2:H2"/>
    <mergeCell ref="B3:H3"/>
    <mergeCell ref="A4:B4"/>
    <mergeCell ref="C4:D4"/>
    <mergeCell ref="E4:F4"/>
    <mergeCell ref="G4:H4"/>
    <mergeCell ref="A5:B5"/>
    <mergeCell ref="C5:D5"/>
    <mergeCell ref="E5:F5"/>
    <mergeCell ref="G5:H5"/>
    <mergeCell ref="A6:D6"/>
    <mergeCell ref="E6:H6"/>
    <mergeCell ref="C7:D7"/>
    <mergeCell ref="E7:H7"/>
    <mergeCell ref="C8:D8"/>
    <mergeCell ref="E8:H8"/>
    <mergeCell ref="C9:D9"/>
    <mergeCell ref="E9:H9"/>
    <mergeCell ref="A21:H21"/>
    <mergeCell ref="A22:H22"/>
    <mergeCell ref="B23:H23"/>
    <mergeCell ref="A24:B24"/>
    <mergeCell ref="C24:D24"/>
    <mergeCell ref="E24:F24"/>
    <mergeCell ref="G24:H24"/>
    <mergeCell ref="A25:B25"/>
    <mergeCell ref="C25:D25"/>
    <mergeCell ref="E25:F25"/>
    <mergeCell ref="G25:H25"/>
    <mergeCell ref="A26:D26"/>
    <mergeCell ref="E26:H26"/>
    <mergeCell ref="C27:D27"/>
    <mergeCell ref="E27:H27"/>
    <mergeCell ref="C28:D28"/>
    <mergeCell ref="E28:H28"/>
    <mergeCell ref="C29:D29"/>
    <mergeCell ref="E29:H29"/>
    <mergeCell ref="A41:H41"/>
    <mergeCell ref="A42:H42"/>
    <mergeCell ref="B43:H43"/>
    <mergeCell ref="A44:B44"/>
    <mergeCell ref="C44:D44"/>
    <mergeCell ref="E44:F44"/>
    <mergeCell ref="G44:H44"/>
    <mergeCell ref="A45:B45"/>
    <mergeCell ref="C45:D45"/>
    <mergeCell ref="E45:F45"/>
    <mergeCell ref="G45:H45"/>
    <mergeCell ref="A46:D46"/>
    <mergeCell ref="E46:H46"/>
    <mergeCell ref="C47:D47"/>
    <mergeCell ref="E47:H47"/>
    <mergeCell ref="C48:D48"/>
    <mergeCell ref="E48:H48"/>
    <mergeCell ref="C49:D49"/>
    <mergeCell ref="E49:H49"/>
    <mergeCell ref="A62:H62"/>
    <mergeCell ref="A63:H63"/>
    <mergeCell ref="B64:H64"/>
    <mergeCell ref="A65:B65"/>
    <mergeCell ref="C65:D65"/>
    <mergeCell ref="E65:F65"/>
    <mergeCell ref="G65:H65"/>
    <mergeCell ref="A66:B66"/>
    <mergeCell ref="C66:D66"/>
    <mergeCell ref="E66:F66"/>
    <mergeCell ref="G66:H66"/>
    <mergeCell ref="A67:D67"/>
    <mergeCell ref="E67:H67"/>
    <mergeCell ref="C68:D68"/>
    <mergeCell ref="E68:H68"/>
    <mergeCell ref="C69:D69"/>
    <mergeCell ref="E69:H69"/>
    <mergeCell ref="C70:D70"/>
    <mergeCell ref="E70:H70"/>
    <mergeCell ref="A10:A11"/>
    <mergeCell ref="A12:A20"/>
    <mergeCell ref="A30:A31"/>
    <mergeCell ref="A32:A40"/>
    <mergeCell ref="A50:A51"/>
    <mergeCell ref="A52:A61"/>
    <mergeCell ref="A71:A72"/>
    <mergeCell ref="A73:A80"/>
    <mergeCell ref="B14:B18"/>
    <mergeCell ref="B19:B20"/>
    <mergeCell ref="B33:B34"/>
    <mergeCell ref="B35:B39"/>
    <mergeCell ref="B53:B54"/>
    <mergeCell ref="B55:B60"/>
    <mergeCell ref="B75:B78"/>
    <mergeCell ref="C17:C18"/>
    <mergeCell ref="C35:C37"/>
    <mergeCell ref="C55:C56"/>
    <mergeCell ref="C57:C58"/>
    <mergeCell ref="C75:C78"/>
    <mergeCell ref="A7:B9"/>
    <mergeCell ref="B10:H11"/>
    <mergeCell ref="A27:B29"/>
    <mergeCell ref="B30:H31"/>
    <mergeCell ref="A47:B49"/>
    <mergeCell ref="B50:H51"/>
    <mergeCell ref="A68:B70"/>
    <mergeCell ref="B71:H7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zoomScale="80" zoomScaleNormal="80" topLeftCell="A13" workbookViewId="0">
      <selection activeCell="F38" sqref="F38"/>
    </sheetView>
  </sheetViews>
  <sheetFormatPr defaultColWidth="10" defaultRowHeight="13.5" outlineLevelCol="5"/>
  <cols>
    <col min="1" max="1" width="0.133333333333333" customWidth="1"/>
    <col min="2" max="2" width="11.875" style="69" customWidth="1"/>
    <col min="3" max="3" width="40.7083333333333" style="70" customWidth="1"/>
    <col min="4" max="4" width="12.75" style="70" customWidth="1"/>
    <col min="5" max="5" width="13.1583333333333" customWidth="1"/>
    <col min="6" max="6" width="13.4333333333333" customWidth="1"/>
  </cols>
  <sheetData>
    <row r="1" ht="16.35" customHeight="1" spans="1:6">
      <c r="A1" s="10"/>
      <c r="B1" s="71" t="s">
        <v>30</v>
      </c>
      <c r="C1" s="9"/>
      <c r="D1" s="9"/>
      <c r="E1" s="10"/>
      <c r="F1" s="10"/>
    </row>
    <row r="2" ht="16.35" customHeight="1" spans="2:6">
      <c r="B2" s="67" t="s">
        <v>31</v>
      </c>
      <c r="C2" s="72"/>
      <c r="D2" s="72"/>
      <c r="E2" s="67"/>
      <c r="F2" s="67"/>
    </row>
    <row r="3" ht="16.35" customHeight="1" spans="2:6">
      <c r="B3" s="67"/>
      <c r="C3" s="72"/>
      <c r="D3" s="72"/>
      <c r="E3" s="67"/>
      <c r="F3" s="67"/>
    </row>
    <row r="4" ht="16.35" customHeight="1" spans="2:6">
      <c r="B4" s="73"/>
      <c r="C4" s="9"/>
      <c r="D4" s="9"/>
      <c r="E4" s="10"/>
      <c r="F4" s="10"/>
    </row>
    <row r="5" ht="20.7" customHeight="1" spans="2:6">
      <c r="B5" s="73"/>
      <c r="C5" s="9"/>
      <c r="D5" s="9"/>
      <c r="E5" s="10"/>
      <c r="F5" s="28" t="s">
        <v>2</v>
      </c>
    </row>
    <row r="6" ht="34.5" customHeight="1" spans="2:6">
      <c r="B6" s="31" t="s">
        <v>32</v>
      </c>
      <c r="C6" s="32"/>
      <c r="D6" s="32" t="s">
        <v>33</v>
      </c>
      <c r="E6" s="31"/>
      <c r="F6" s="31"/>
    </row>
    <row r="7" ht="29.3" customHeight="1" spans="2:6">
      <c r="B7" s="31" t="s">
        <v>34</v>
      </c>
      <c r="C7" s="32" t="s">
        <v>35</v>
      </c>
      <c r="D7" s="32" t="s">
        <v>36</v>
      </c>
      <c r="E7" s="31" t="s">
        <v>37</v>
      </c>
      <c r="F7" s="31" t="s">
        <v>38</v>
      </c>
    </row>
    <row r="8" ht="22.4" customHeight="1" spans="2:6">
      <c r="B8" s="33" t="s">
        <v>7</v>
      </c>
      <c r="C8" s="34"/>
      <c r="D8" s="35">
        <f>SUM(D9,D18,D21,D28,D31,D34,D41)</f>
        <v>1088</v>
      </c>
      <c r="E8" s="36">
        <f>SUM(E9,E18,E21,E28,E31,E34,E41)</f>
        <v>915</v>
      </c>
      <c r="F8" s="36">
        <f>SUM(F9,F18,F21,F28,F31,F41,F40)</f>
        <v>173</v>
      </c>
    </row>
    <row r="9" ht="19.8" customHeight="1" spans="2:6">
      <c r="B9" s="37" t="s">
        <v>39</v>
      </c>
      <c r="C9" s="38" t="s">
        <v>14</v>
      </c>
      <c r="D9" s="39">
        <f>SUM(D10,D12,D14,D16)</f>
        <v>490.61</v>
      </c>
      <c r="E9" s="40">
        <f>SUM(E16,E14,E12,E11)</f>
        <v>490.61</v>
      </c>
      <c r="F9" s="40"/>
    </row>
    <row r="10" ht="19.8" customHeight="1" spans="2:6">
      <c r="B10" s="37">
        <v>20101</v>
      </c>
      <c r="C10" s="38" t="s">
        <v>40</v>
      </c>
      <c r="D10" s="39">
        <f>E10+F10</f>
        <v>26</v>
      </c>
      <c r="E10" s="40">
        <f>E11</f>
        <v>26</v>
      </c>
      <c r="F10" s="40"/>
    </row>
    <row r="11" ht="19.8" customHeight="1" spans="2:6">
      <c r="B11" s="37">
        <v>2010101</v>
      </c>
      <c r="C11" s="38" t="s">
        <v>41</v>
      </c>
      <c r="D11" s="39">
        <f t="shared" ref="D11:D16" si="0">E11+F11</f>
        <v>26</v>
      </c>
      <c r="E11" s="40">
        <v>26</v>
      </c>
      <c r="F11" s="40"/>
    </row>
    <row r="12" ht="17.25" customHeight="1" spans="2:6">
      <c r="B12" s="19">
        <v>20103</v>
      </c>
      <c r="C12" s="41" t="s">
        <v>42</v>
      </c>
      <c r="D12" s="39">
        <f>SUM(E12:F12)</f>
        <v>336.25</v>
      </c>
      <c r="E12" s="40">
        <f>E13</f>
        <v>336.25</v>
      </c>
      <c r="F12" s="40"/>
    </row>
    <row r="13" ht="18.95" customHeight="1" spans="2:6">
      <c r="B13" s="19">
        <v>2010301</v>
      </c>
      <c r="C13" s="41" t="s">
        <v>43</v>
      </c>
      <c r="D13" s="39">
        <f t="shared" ref="D13:D20" si="1">SUM(E13,F13)</f>
        <v>336.25</v>
      </c>
      <c r="E13" s="40">
        <v>336.25</v>
      </c>
      <c r="F13" s="40"/>
    </row>
    <row r="14" ht="17.25" customHeight="1" spans="2:6">
      <c r="B14" s="19">
        <v>20106</v>
      </c>
      <c r="C14" s="41" t="s">
        <v>44</v>
      </c>
      <c r="D14" s="39">
        <f t="shared" si="0"/>
        <v>27.36</v>
      </c>
      <c r="E14" s="40">
        <f t="shared" ref="E12:E16" si="2">E15</f>
        <v>27.36</v>
      </c>
      <c r="F14" s="40"/>
    </row>
    <row r="15" ht="18.95" customHeight="1" spans="2:6">
      <c r="B15" s="19">
        <v>2010601</v>
      </c>
      <c r="C15" s="42" t="s">
        <v>41</v>
      </c>
      <c r="D15" s="39">
        <f>SUM(E15,F15)</f>
        <v>27.36</v>
      </c>
      <c r="E15" s="40">
        <v>27.36</v>
      </c>
      <c r="F15" s="40"/>
    </row>
    <row r="16" ht="18.95" customHeight="1" spans="2:6">
      <c r="B16" s="19">
        <v>20131</v>
      </c>
      <c r="C16" s="41" t="s">
        <v>45</v>
      </c>
      <c r="D16" s="39">
        <f t="shared" si="0"/>
        <v>101</v>
      </c>
      <c r="E16" s="40">
        <f t="shared" si="2"/>
        <v>101</v>
      </c>
      <c r="F16" s="40"/>
    </row>
    <row r="17" ht="18.95" customHeight="1" spans="2:6">
      <c r="B17" s="19">
        <v>2013101</v>
      </c>
      <c r="C17" s="42" t="s">
        <v>46</v>
      </c>
      <c r="D17" s="39">
        <f t="shared" si="1"/>
        <v>101</v>
      </c>
      <c r="E17" s="40">
        <v>101</v>
      </c>
      <c r="F17" s="40"/>
    </row>
    <row r="18" ht="18.95" customHeight="1" spans="2:6">
      <c r="B18" s="43">
        <v>207</v>
      </c>
      <c r="C18" s="41" t="s">
        <v>47</v>
      </c>
      <c r="D18" s="39">
        <f t="shared" si="1"/>
        <v>34.39</v>
      </c>
      <c r="E18" s="40">
        <f>E19</f>
        <v>34.39</v>
      </c>
      <c r="F18" s="40"/>
    </row>
    <row r="19" ht="18.95" customHeight="1" spans="2:6">
      <c r="B19" s="43">
        <v>20701</v>
      </c>
      <c r="C19" s="42" t="s">
        <v>48</v>
      </c>
      <c r="D19" s="39">
        <f t="shared" si="1"/>
        <v>34.39</v>
      </c>
      <c r="E19" s="40">
        <f>E20</f>
        <v>34.39</v>
      </c>
      <c r="F19" s="40"/>
    </row>
    <row r="20" ht="18.95" customHeight="1" spans="2:6">
      <c r="B20" s="43">
        <v>2070114</v>
      </c>
      <c r="C20" s="42" t="s">
        <v>49</v>
      </c>
      <c r="D20" s="39">
        <f t="shared" si="1"/>
        <v>34.39</v>
      </c>
      <c r="E20" s="40">
        <v>34.39</v>
      </c>
      <c r="F20" s="40"/>
    </row>
    <row r="21" ht="19.8" customHeight="1" spans="2:6">
      <c r="B21" s="37" t="s">
        <v>50</v>
      </c>
      <c r="C21" s="38" t="s">
        <v>16</v>
      </c>
      <c r="D21" s="39">
        <f>D22+D26</f>
        <v>148</v>
      </c>
      <c r="E21" s="40">
        <f>SUM(E26+E22)</f>
        <v>148</v>
      </c>
      <c r="F21" s="40"/>
    </row>
    <row r="22" ht="17.25" customHeight="1" spans="2:6">
      <c r="B22" s="19">
        <v>20805</v>
      </c>
      <c r="C22" s="41" t="s">
        <v>51</v>
      </c>
      <c r="D22" s="39">
        <f>SUM(E22,F22)</f>
        <v>128</v>
      </c>
      <c r="E22" s="40">
        <f>SUM(E23:E25)</f>
        <v>128</v>
      </c>
      <c r="F22" s="40"/>
    </row>
    <row r="23" ht="18.95" customHeight="1" spans="2:6">
      <c r="B23" s="19">
        <v>2080505</v>
      </c>
      <c r="C23" s="41" t="s">
        <v>52</v>
      </c>
      <c r="D23" s="39">
        <f>SUM(E23,F23)</f>
        <v>68</v>
      </c>
      <c r="E23" s="40">
        <v>68</v>
      </c>
      <c r="F23" s="40"/>
    </row>
    <row r="24" ht="18.95" customHeight="1" spans="2:6">
      <c r="B24" s="19">
        <v>2080506</v>
      </c>
      <c r="C24" s="41" t="s">
        <v>53</v>
      </c>
      <c r="D24" s="39">
        <f>SUM(E24,F24)</f>
        <v>35</v>
      </c>
      <c r="E24" s="40">
        <v>35</v>
      </c>
      <c r="F24" s="40"/>
    </row>
    <row r="25" ht="18.95" customHeight="1" spans="2:6">
      <c r="B25" s="19">
        <v>2080599</v>
      </c>
      <c r="C25" s="41" t="s">
        <v>54</v>
      </c>
      <c r="D25" s="39">
        <f>SUM(E25,F25)</f>
        <v>25</v>
      </c>
      <c r="E25" s="40">
        <v>25</v>
      </c>
      <c r="F25" s="40"/>
    </row>
    <row r="26" ht="18.95" customHeight="1" spans="2:6">
      <c r="B26" s="43">
        <v>20828</v>
      </c>
      <c r="C26" s="38" t="s">
        <v>55</v>
      </c>
      <c r="D26" s="39">
        <f>SUM(E26,F26)</f>
        <v>20</v>
      </c>
      <c r="E26" s="40">
        <f>E27</f>
        <v>20</v>
      </c>
      <c r="F26" s="40"/>
    </row>
    <row r="27" ht="18.95" customHeight="1" spans="2:6">
      <c r="B27" s="43">
        <v>2082850</v>
      </c>
      <c r="C27" s="42" t="s">
        <v>56</v>
      </c>
      <c r="D27" s="39">
        <f>E27+F27</f>
        <v>20</v>
      </c>
      <c r="E27" s="40">
        <v>20</v>
      </c>
      <c r="F27" s="40"/>
    </row>
    <row r="28" ht="19.8" customHeight="1" spans="2:6">
      <c r="B28" s="37" t="s">
        <v>57</v>
      </c>
      <c r="C28" s="38" t="s">
        <v>18</v>
      </c>
      <c r="D28" s="39">
        <f>SUM(E28,F28)</f>
        <v>39</v>
      </c>
      <c r="E28" s="40">
        <f>E29</f>
        <v>39</v>
      </c>
      <c r="F28" s="40"/>
    </row>
    <row r="29" ht="17.25" customHeight="1" spans="2:6">
      <c r="B29" s="19">
        <v>21011</v>
      </c>
      <c r="C29" s="41" t="s">
        <v>58</v>
      </c>
      <c r="D29" s="39">
        <f>SUM(E29,F29)</f>
        <v>39</v>
      </c>
      <c r="E29" s="40">
        <f>E30</f>
        <v>39</v>
      </c>
      <c r="F29" s="40"/>
    </row>
    <row r="30" ht="18.95" customHeight="1" spans="2:6">
      <c r="B30" s="19">
        <v>2101101</v>
      </c>
      <c r="C30" s="41" t="s">
        <v>59</v>
      </c>
      <c r="D30" s="39">
        <f>SUM(E30,F30)</f>
        <v>39</v>
      </c>
      <c r="E30" s="40">
        <v>39</v>
      </c>
      <c r="F30" s="40"/>
    </row>
    <row r="31" ht="19.8" customHeight="1" spans="2:6">
      <c r="B31" s="37" t="s">
        <v>60</v>
      </c>
      <c r="C31" s="38" t="s">
        <v>19</v>
      </c>
      <c r="D31" s="39">
        <f t="shared" ref="D31:D38" si="3">SUM(E31,F31)</f>
        <v>50</v>
      </c>
      <c r="E31" s="40"/>
      <c r="F31" s="40">
        <v>50</v>
      </c>
    </row>
    <row r="32" ht="17.25" customHeight="1" spans="2:6">
      <c r="B32" s="19">
        <v>21299</v>
      </c>
      <c r="C32" s="41" t="s">
        <v>61</v>
      </c>
      <c r="D32" s="39">
        <f t="shared" si="3"/>
        <v>50</v>
      </c>
      <c r="E32" s="40"/>
      <c r="F32" s="40">
        <v>50</v>
      </c>
    </row>
    <row r="33" ht="18.95" customHeight="1" spans="2:6">
      <c r="B33" s="19">
        <v>2129999</v>
      </c>
      <c r="C33" s="41" t="s">
        <v>62</v>
      </c>
      <c r="D33" s="39">
        <f t="shared" si="3"/>
        <v>50</v>
      </c>
      <c r="E33" s="40"/>
      <c r="F33" s="40">
        <v>50</v>
      </c>
    </row>
    <row r="34" ht="19.8" customHeight="1" spans="2:6">
      <c r="B34" s="37" t="s">
        <v>63</v>
      </c>
      <c r="C34" s="38" t="s">
        <v>20</v>
      </c>
      <c r="D34" s="39">
        <f>D35+D37+D39</f>
        <v>261</v>
      </c>
      <c r="E34" s="40">
        <f>E35+E37</f>
        <v>138</v>
      </c>
      <c r="F34" s="40">
        <f>F35+F37+F39</f>
        <v>123</v>
      </c>
    </row>
    <row r="35" ht="17.25" customHeight="1" spans="2:6">
      <c r="B35" s="19">
        <v>21301</v>
      </c>
      <c r="C35" s="41" t="s">
        <v>64</v>
      </c>
      <c r="D35" s="39">
        <f t="shared" si="3"/>
        <v>113</v>
      </c>
      <c r="E35" s="40">
        <f>E36</f>
        <v>113</v>
      </c>
      <c r="F35" s="40"/>
    </row>
    <row r="36" ht="18.95" customHeight="1" spans="2:6">
      <c r="B36" s="19">
        <v>2130104</v>
      </c>
      <c r="C36" s="41" t="s">
        <v>65</v>
      </c>
      <c r="D36" s="39">
        <f t="shared" si="3"/>
        <v>113</v>
      </c>
      <c r="E36" s="40">
        <v>113</v>
      </c>
      <c r="F36" s="40"/>
    </row>
    <row r="37" ht="17.25" customHeight="1" spans="2:6">
      <c r="B37" s="19">
        <v>21302</v>
      </c>
      <c r="C37" s="41" t="s">
        <v>66</v>
      </c>
      <c r="D37" s="39">
        <f t="shared" si="3"/>
        <v>25</v>
      </c>
      <c r="E37" s="40">
        <f>E38</f>
        <v>25</v>
      </c>
      <c r="F37" s="40"/>
    </row>
    <row r="38" ht="18.95" customHeight="1" spans="2:6">
      <c r="B38" s="44">
        <v>2130204</v>
      </c>
      <c r="C38" s="42" t="s">
        <v>67</v>
      </c>
      <c r="D38" s="39">
        <f t="shared" si="3"/>
        <v>25</v>
      </c>
      <c r="E38" s="40">
        <v>25</v>
      </c>
      <c r="F38" s="40"/>
    </row>
    <row r="39" ht="17.25" customHeight="1" spans="2:6">
      <c r="B39" s="19">
        <v>21307</v>
      </c>
      <c r="C39" s="41" t="s">
        <v>68</v>
      </c>
      <c r="D39" s="39">
        <v>123</v>
      </c>
      <c r="E39" s="40"/>
      <c r="F39" s="40">
        <f>F40</f>
        <v>123</v>
      </c>
    </row>
    <row r="40" ht="18.95" customHeight="1" spans="2:6">
      <c r="B40" s="19">
        <v>2130705</v>
      </c>
      <c r="C40" s="41" t="s">
        <v>69</v>
      </c>
      <c r="D40" s="39">
        <f>E40+F40</f>
        <v>123</v>
      </c>
      <c r="E40" s="40"/>
      <c r="F40" s="40">
        <v>123</v>
      </c>
    </row>
    <row r="41" ht="19.8" customHeight="1" spans="2:6">
      <c r="B41" s="37" t="s">
        <v>70</v>
      </c>
      <c r="C41" s="38" t="s">
        <v>22</v>
      </c>
      <c r="D41" s="39">
        <f>SUM(E41,F41)</f>
        <v>65</v>
      </c>
      <c r="E41" s="40">
        <f>E42</f>
        <v>65</v>
      </c>
      <c r="F41" s="40"/>
    </row>
    <row r="42" ht="17.25" customHeight="1" spans="2:6">
      <c r="B42" s="19">
        <v>22102</v>
      </c>
      <c r="C42" s="41" t="s">
        <v>71</v>
      </c>
      <c r="D42" s="39">
        <f>SUM(E42,F42)</f>
        <v>65</v>
      </c>
      <c r="E42" s="40">
        <f>E43+F42</f>
        <v>65</v>
      </c>
      <c r="F42" s="40"/>
    </row>
    <row r="43" ht="18.95" customHeight="1" spans="2:6">
      <c r="B43" s="19">
        <v>2210201</v>
      </c>
      <c r="C43" s="41" t="s">
        <v>72</v>
      </c>
      <c r="D43" s="39">
        <f>SUM(E43,F43)</f>
        <v>65</v>
      </c>
      <c r="E43" s="40">
        <v>65</v>
      </c>
      <c r="F43" s="40"/>
    </row>
    <row r="44" ht="23.25" customHeight="1" spans="2:6">
      <c r="B44" s="74" t="s">
        <v>73</v>
      </c>
      <c r="C44" s="75"/>
      <c r="D44" s="75"/>
      <c r="E44" s="76"/>
      <c r="F44" s="76"/>
    </row>
  </sheetData>
  <mergeCells count="5">
    <mergeCell ref="B6:C6"/>
    <mergeCell ref="D6:F6"/>
    <mergeCell ref="B8:C8"/>
    <mergeCell ref="B44:F44"/>
    <mergeCell ref="B2:F3"/>
  </mergeCells>
  <printOptions horizontalCentered="1"/>
  <pageMargins left="0.0780000016093254" right="0.0780000016093254" top="0.39300000667572" bottom="0.0780000016093254" header="0" footer="0"/>
  <pageSetup paperSize="9" orientation="portrait"/>
  <headerFooter/>
  <ignoredErrors>
    <ignoredError sqref="B21"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zoomScale="80" zoomScaleNormal="80" workbookViewId="0">
      <selection activeCell="F56" sqref="F56"/>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0" t="s">
        <v>74</v>
      </c>
      <c r="B1" s="68" t="s">
        <v>75</v>
      </c>
      <c r="C1" s="60"/>
      <c r="D1" s="60"/>
      <c r="E1" s="60"/>
      <c r="F1" s="60"/>
    </row>
    <row r="2" ht="16.35" customHeight="1" spans="2:6">
      <c r="B2" s="63" t="s">
        <v>76</v>
      </c>
      <c r="C2" s="63"/>
      <c r="D2" s="63"/>
      <c r="E2" s="63"/>
      <c r="F2" s="63"/>
    </row>
    <row r="3" ht="16.35" customHeight="1" spans="2:6">
      <c r="B3" s="63"/>
      <c r="C3" s="63"/>
      <c r="D3" s="63"/>
      <c r="E3" s="63"/>
      <c r="F3" s="63"/>
    </row>
    <row r="4" ht="16.35" customHeight="1" spans="2:6">
      <c r="B4" s="60"/>
      <c r="C4" s="60"/>
      <c r="D4" s="60"/>
      <c r="E4" s="60"/>
      <c r="F4" s="60"/>
    </row>
    <row r="5" ht="19.8" customHeight="1" spans="2:6">
      <c r="B5" s="60"/>
      <c r="C5" s="60"/>
      <c r="D5" s="60"/>
      <c r="E5" s="60"/>
      <c r="F5" s="28" t="s">
        <v>2</v>
      </c>
    </row>
    <row r="6" ht="36.2" customHeight="1" spans="2:6">
      <c r="B6" s="64" t="s">
        <v>77</v>
      </c>
      <c r="C6" s="64"/>
      <c r="D6" s="64" t="s">
        <v>78</v>
      </c>
      <c r="E6" s="64"/>
      <c r="F6" s="64"/>
    </row>
    <row r="7" ht="27.6" customHeight="1" spans="2:6">
      <c r="B7" s="64" t="s">
        <v>79</v>
      </c>
      <c r="C7" s="64" t="s">
        <v>35</v>
      </c>
      <c r="D7" s="64" t="s">
        <v>36</v>
      </c>
      <c r="E7" s="64" t="s">
        <v>80</v>
      </c>
      <c r="F7" s="64" t="s">
        <v>81</v>
      </c>
    </row>
    <row r="8" ht="19.8" customHeight="1" spans="2:6">
      <c r="B8" s="65" t="s">
        <v>7</v>
      </c>
      <c r="C8" s="65"/>
      <c r="D8" s="25">
        <v>888.23</v>
      </c>
      <c r="E8" s="25">
        <v>675.42</v>
      </c>
      <c r="F8" s="25">
        <v>212.81</v>
      </c>
    </row>
    <row r="9" ht="19.8" customHeight="1" spans="2:6">
      <c r="B9" s="37" t="s">
        <v>82</v>
      </c>
      <c r="C9" s="66" t="s">
        <v>83</v>
      </c>
      <c r="D9" s="27">
        <v>648.1</v>
      </c>
      <c r="E9" s="27">
        <v>648.1</v>
      </c>
      <c r="F9" s="27"/>
    </row>
    <row r="10" ht="18.95" customHeight="1" spans="2:6">
      <c r="B10" s="19" t="s">
        <v>84</v>
      </c>
      <c r="C10" s="18" t="s">
        <v>85</v>
      </c>
      <c r="D10" s="27">
        <v>158.91</v>
      </c>
      <c r="E10" s="27">
        <v>158.91</v>
      </c>
      <c r="F10" s="27"/>
    </row>
    <row r="11" ht="18.95" customHeight="1" spans="2:6">
      <c r="B11" s="19" t="s">
        <v>86</v>
      </c>
      <c r="C11" s="18" t="s">
        <v>87</v>
      </c>
      <c r="D11" s="27">
        <v>106.42</v>
      </c>
      <c r="E11" s="27">
        <v>106.42</v>
      </c>
      <c r="F11" s="27"/>
    </row>
    <row r="12" ht="18.95" customHeight="1" spans="2:6">
      <c r="B12" s="19" t="s">
        <v>88</v>
      </c>
      <c r="C12" s="18" t="s">
        <v>89</v>
      </c>
      <c r="D12" s="27">
        <v>133.32</v>
      </c>
      <c r="E12" s="27">
        <v>133.32</v>
      </c>
      <c r="F12" s="27"/>
    </row>
    <row r="13" ht="18.95" customHeight="1" spans="2:6">
      <c r="B13" s="19" t="s">
        <v>90</v>
      </c>
      <c r="C13" s="18" t="s">
        <v>91</v>
      </c>
      <c r="D13" s="27">
        <v>54.65</v>
      </c>
      <c r="E13" s="27">
        <v>54.65</v>
      </c>
      <c r="F13" s="27"/>
    </row>
    <row r="14" ht="18.95" customHeight="1" spans="2:6">
      <c r="B14" s="19" t="s">
        <v>92</v>
      </c>
      <c r="C14" s="18" t="s">
        <v>93</v>
      </c>
      <c r="D14" s="27">
        <v>67.04</v>
      </c>
      <c r="E14" s="27">
        <v>67.04</v>
      </c>
      <c r="F14" s="27"/>
    </row>
    <row r="15" ht="18.95" customHeight="1" spans="2:6">
      <c r="B15" s="19" t="s">
        <v>94</v>
      </c>
      <c r="C15" s="18" t="s">
        <v>95</v>
      </c>
      <c r="D15" s="27">
        <v>33.52</v>
      </c>
      <c r="E15" s="27">
        <v>33.52</v>
      </c>
      <c r="F15" s="27"/>
    </row>
    <row r="16" ht="18.95" customHeight="1" spans="2:6">
      <c r="B16" s="19" t="s">
        <v>96</v>
      </c>
      <c r="C16" s="18" t="s">
        <v>97</v>
      </c>
      <c r="D16" s="27">
        <v>27.86</v>
      </c>
      <c r="E16" s="27">
        <v>27.86</v>
      </c>
      <c r="F16" s="27"/>
    </row>
    <row r="17" ht="18.95" customHeight="1" spans="2:6">
      <c r="B17" s="19" t="s">
        <v>98</v>
      </c>
      <c r="C17" s="18" t="s">
        <v>99</v>
      </c>
      <c r="D17" s="27">
        <v>11.98</v>
      </c>
      <c r="E17" s="27">
        <v>11.98</v>
      </c>
      <c r="F17" s="27"/>
    </row>
    <row r="18" ht="18.95" customHeight="1" spans="2:6">
      <c r="B18" s="19" t="s">
        <v>100</v>
      </c>
      <c r="C18" s="18" t="s">
        <v>101</v>
      </c>
      <c r="D18" s="27">
        <v>54.4</v>
      </c>
      <c r="E18" s="27">
        <v>54.4</v>
      </c>
      <c r="F18" s="27"/>
    </row>
    <row r="19" ht="19.8" customHeight="1" spans="2:6">
      <c r="B19" s="37" t="s">
        <v>102</v>
      </c>
      <c r="C19" s="66" t="s">
        <v>103</v>
      </c>
      <c r="D19" s="27">
        <v>214.39</v>
      </c>
      <c r="E19" s="27">
        <v>2</v>
      </c>
      <c r="F19" s="27">
        <v>212.39</v>
      </c>
    </row>
    <row r="20" ht="18.95" customHeight="1" spans="2:6">
      <c r="B20" s="19" t="s">
        <v>104</v>
      </c>
      <c r="C20" s="18" t="s">
        <v>105</v>
      </c>
      <c r="D20" s="27">
        <v>10</v>
      </c>
      <c r="E20" s="27"/>
      <c r="F20" s="27">
        <v>10</v>
      </c>
    </row>
    <row r="21" ht="18.95" customHeight="1" spans="2:6">
      <c r="B21" s="19" t="s">
        <v>106</v>
      </c>
      <c r="C21" s="18" t="s">
        <v>107</v>
      </c>
      <c r="D21" s="27">
        <v>3</v>
      </c>
      <c r="E21" s="27"/>
      <c r="F21" s="27">
        <v>3</v>
      </c>
    </row>
    <row r="22" ht="18.95" customHeight="1" spans="2:6">
      <c r="B22" s="19" t="s">
        <v>108</v>
      </c>
      <c r="C22" s="18" t="s">
        <v>109</v>
      </c>
      <c r="D22" s="27">
        <v>1</v>
      </c>
      <c r="E22" s="27"/>
      <c r="F22" s="27">
        <v>1</v>
      </c>
    </row>
    <row r="23" ht="18.95" customHeight="1" spans="2:6">
      <c r="B23" s="19" t="s">
        <v>110</v>
      </c>
      <c r="C23" s="18" t="s">
        <v>111</v>
      </c>
      <c r="D23" s="27">
        <v>10</v>
      </c>
      <c r="E23" s="27"/>
      <c r="F23" s="27">
        <v>10</v>
      </c>
    </row>
    <row r="24" ht="18.95" customHeight="1" spans="2:6">
      <c r="B24" s="19" t="s">
        <v>112</v>
      </c>
      <c r="C24" s="18" t="s">
        <v>113</v>
      </c>
      <c r="D24" s="27">
        <v>10</v>
      </c>
      <c r="E24" s="27"/>
      <c r="F24" s="27">
        <v>10</v>
      </c>
    </row>
    <row r="25" ht="18.95" customHeight="1" spans="2:6">
      <c r="B25" s="19" t="s">
        <v>114</v>
      </c>
      <c r="C25" s="18" t="s">
        <v>115</v>
      </c>
      <c r="D25" s="27">
        <v>45</v>
      </c>
      <c r="E25" s="27"/>
      <c r="F25" s="27">
        <v>45</v>
      </c>
    </row>
    <row r="26" ht="18.95" customHeight="1" spans="2:6">
      <c r="B26" s="19" t="s">
        <v>116</v>
      </c>
      <c r="C26" s="18" t="s">
        <v>117</v>
      </c>
      <c r="D26" s="27">
        <v>1</v>
      </c>
      <c r="E26" s="27"/>
      <c r="F26" s="27">
        <v>1</v>
      </c>
    </row>
    <row r="27" ht="18.95" customHeight="1" spans="2:6">
      <c r="B27" s="19" t="s">
        <v>118</v>
      </c>
      <c r="C27" s="18" t="s">
        <v>119</v>
      </c>
      <c r="D27" s="27">
        <v>0.5</v>
      </c>
      <c r="E27" s="27"/>
      <c r="F27" s="27">
        <v>0.5</v>
      </c>
    </row>
    <row r="28" ht="18.95" customHeight="1" spans="2:6">
      <c r="B28" s="19" t="s">
        <v>120</v>
      </c>
      <c r="C28" s="18" t="s">
        <v>121</v>
      </c>
      <c r="D28" s="27">
        <v>1</v>
      </c>
      <c r="E28" s="27"/>
      <c r="F28" s="27">
        <v>1</v>
      </c>
    </row>
    <row r="29" ht="18.95" customHeight="1" spans="2:6">
      <c r="B29" s="19" t="s">
        <v>122</v>
      </c>
      <c r="C29" s="18" t="s">
        <v>123</v>
      </c>
      <c r="D29" s="27">
        <v>3.38</v>
      </c>
      <c r="E29" s="27"/>
      <c r="F29" s="27">
        <v>3.38</v>
      </c>
    </row>
    <row r="30" ht="18.95" customHeight="1" spans="2:6">
      <c r="B30" s="19" t="s">
        <v>124</v>
      </c>
      <c r="C30" s="18" t="s">
        <v>125</v>
      </c>
      <c r="D30" s="27">
        <v>2</v>
      </c>
      <c r="E30" s="27"/>
      <c r="F30" s="27">
        <v>2</v>
      </c>
    </row>
    <row r="31" ht="18.95" customHeight="1" spans="2:6">
      <c r="B31" s="19" t="s">
        <v>126</v>
      </c>
      <c r="C31" s="18" t="s">
        <v>127</v>
      </c>
      <c r="D31" s="27">
        <v>23</v>
      </c>
      <c r="E31" s="27"/>
      <c r="F31" s="27">
        <v>23</v>
      </c>
    </row>
    <row r="32" ht="18.95" customHeight="1" spans="2:6">
      <c r="B32" s="19" t="s">
        <v>128</v>
      </c>
      <c r="C32" s="18" t="s">
        <v>129</v>
      </c>
      <c r="D32" s="27">
        <v>23.56</v>
      </c>
      <c r="E32" s="27"/>
      <c r="F32" s="27">
        <v>23.56</v>
      </c>
    </row>
    <row r="33" ht="18.95" customHeight="1" spans="2:6">
      <c r="B33" s="19" t="s">
        <v>130</v>
      </c>
      <c r="C33" s="18" t="s">
        <v>131</v>
      </c>
      <c r="D33" s="27">
        <v>6.77</v>
      </c>
      <c r="E33" s="27">
        <v>2</v>
      </c>
      <c r="F33" s="27">
        <v>4.77</v>
      </c>
    </row>
    <row r="34" ht="18.95" customHeight="1" spans="2:6">
      <c r="B34" s="19" t="s">
        <v>132</v>
      </c>
      <c r="C34" s="18" t="s">
        <v>133</v>
      </c>
      <c r="D34" s="27">
        <v>10</v>
      </c>
      <c r="E34" s="27"/>
      <c r="F34" s="27">
        <v>10</v>
      </c>
    </row>
    <row r="35" ht="18.95" customHeight="1" spans="2:6">
      <c r="B35" s="19" t="s">
        <v>134</v>
      </c>
      <c r="C35" s="18" t="s">
        <v>135</v>
      </c>
      <c r="D35" s="27">
        <v>43.06</v>
      </c>
      <c r="E35" s="27"/>
      <c r="F35" s="27">
        <v>43.06</v>
      </c>
    </row>
    <row r="36" ht="18.95" customHeight="1" spans="2:6">
      <c r="B36" s="19" t="s">
        <v>136</v>
      </c>
      <c r="C36" s="18" t="s">
        <v>137</v>
      </c>
      <c r="D36" s="27">
        <v>21.12</v>
      </c>
      <c r="E36" s="27"/>
      <c r="F36" s="27">
        <v>21.12</v>
      </c>
    </row>
    <row r="37" ht="19.8" customHeight="1" spans="2:6">
      <c r="B37" s="37" t="s">
        <v>138</v>
      </c>
      <c r="C37" s="66" t="s">
        <v>139</v>
      </c>
      <c r="D37" s="27">
        <v>25.32</v>
      </c>
      <c r="E37" s="27">
        <v>25.32</v>
      </c>
      <c r="F37" s="27"/>
    </row>
    <row r="38" ht="18.95" customHeight="1" spans="2:6">
      <c r="B38" s="19" t="s">
        <v>140</v>
      </c>
      <c r="C38" s="18" t="s">
        <v>141</v>
      </c>
      <c r="D38" s="27">
        <v>23.32</v>
      </c>
      <c r="E38" s="27">
        <v>23.32</v>
      </c>
      <c r="F38" s="27"/>
    </row>
    <row r="39" ht="18.95" customHeight="1" spans="2:6">
      <c r="B39" s="19" t="s">
        <v>142</v>
      </c>
      <c r="C39" s="18" t="s">
        <v>143</v>
      </c>
      <c r="D39" s="27">
        <v>2</v>
      </c>
      <c r="E39" s="27">
        <v>2</v>
      </c>
      <c r="F39" s="27"/>
    </row>
    <row r="40" ht="19.8" customHeight="1" spans="2:6">
      <c r="B40" s="37" t="s">
        <v>144</v>
      </c>
      <c r="C40" s="66" t="s">
        <v>145</v>
      </c>
      <c r="D40" s="27">
        <v>0.42</v>
      </c>
      <c r="E40" s="27"/>
      <c r="F40" s="27">
        <v>0.42</v>
      </c>
    </row>
    <row r="41" ht="18.95" customHeight="1" spans="2:6">
      <c r="B41" s="19" t="s">
        <v>146</v>
      </c>
      <c r="C41" s="18" t="s">
        <v>147</v>
      </c>
      <c r="D41" s="27">
        <v>0.42</v>
      </c>
      <c r="E41" s="27"/>
      <c r="F41" s="27">
        <v>0.42</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10" defaultRowHeight="13.5" outlineLevelCol="6"/>
  <cols>
    <col min="1" max="1" width="0.408333333333333" customWidth="1"/>
    <col min="2" max="2" width="16.5583333333333" customWidth="1"/>
    <col min="3" max="3" width="15.6083333333333" customWidth="1"/>
    <col min="4" max="4" width="14.5166666666667" customWidth="1"/>
    <col min="5" max="5" width="13.8416666666667" customWidth="1"/>
    <col min="6" max="6" width="15.875" customWidth="1"/>
    <col min="7" max="7" width="17.1" customWidth="1"/>
  </cols>
  <sheetData>
    <row r="1" ht="16.35" customHeight="1" spans="1:2">
      <c r="A1" s="10"/>
      <c r="B1" s="10" t="s">
        <v>148</v>
      </c>
    </row>
    <row r="2" ht="16.35" customHeight="1" spans="2:7">
      <c r="B2" s="67" t="s">
        <v>149</v>
      </c>
      <c r="C2" s="67"/>
      <c r="D2" s="67"/>
      <c r="E2" s="67"/>
      <c r="F2" s="67"/>
      <c r="G2" s="67"/>
    </row>
    <row r="3" ht="16.35" customHeight="1" spans="2:7">
      <c r="B3" s="67"/>
      <c r="C3" s="67"/>
      <c r="D3" s="67"/>
      <c r="E3" s="67"/>
      <c r="F3" s="67"/>
      <c r="G3" s="67"/>
    </row>
    <row r="4" ht="16.35" customHeight="1" spans="2:7">
      <c r="B4" s="67"/>
      <c r="C4" s="67"/>
      <c r="D4" s="67"/>
      <c r="E4" s="67"/>
      <c r="F4" s="67"/>
      <c r="G4" s="67"/>
    </row>
    <row r="5" ht="20.7" customHeight="1" spans="7:7">
      <c r="G5" s="28" t="s">
        <v>2</v>
      </c>
    </row>
    <row r="6" ht="38.8" customHeight="1" spans="2:7">
      <c r="B6" s="31" t="s">
        <v>33</v>
      </c>
      <c r="C6" s="31"/>
      <c r="D6" s="31"/>
      <c r="E6" s="31"/>
      <c r="F6" s="31"/>
      <c r="G6" s="31"/>
    </row>
    <row r="7" ht="36.2" customHeight="1" spans="2:7">
      <c r="B7" s="31" t="s">
        <v>7</v>
      </c>
      <c r="C7" s="31" t="s">
        <v>150</v>
      </c>
      <c r="D7" s="31" t="s">
        <v>151</v>
      </c>
      <c r="E7" s="31"/>
      <c r="F7" s="31"/>
      <c r="G7" s="31" t="s">
        <v>152</v>
      </c>
    </row>
    <row r="8" ht="36.2" customHeight="1" spans="2:7">
      <c r="B8" s="31"/>
      <c r="C8" s="31"/>
      <c r="D8" s="31" t="s">
        <v>153</v>
      </c>
      <c r="E8" s="31" t="s">
        <v>154</v>
      </c>
      <c r="F8" s="31" t="s">
        <v>155</v>
      </c>
      <c r="G8" s="31"/>
    </row>
    <row r="9" ht="25.85" customHeight="1" spans="2:7">
      <c r="B9" s="17">
        <f>SUM(D9,G9)</f>
        <v>12</v>
      </c>
      <c r="C9" s="17"/>
      <c r="D9" s="17">
        <v>10</v>
      </c>
      <c r="E9" s="17"/>
      <c r="F9" s="17">
        <v>10</v>
      </c>
      <c r="G9" s="17">
        <v>2</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B2" sqref="B2:F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0"/>
      <c r="B1" s="62" t="s">
        <v>156</v>
      </c>
      <c r="C1" s="60"/>
      <c r="D1" s="60"/>
      <c r="E1" s="60"/>
      <c r="F1" s="60"/>
    </row>
    <row r="2" ht="25" customHeight="1" spans="2:6">
      <c r="B2" s="63" t="s">
        <v>157</v>
      </c>
      <c r="C2" s="63"/>
      <c r="D2" s="63"/>
      <c r="E2" s="63"/>
      <c r="F2" s="63"/>
    </row>
    <row r="3" ht="26.7" customHeight="1" spans="2:6">
      <c r="B3" s="63"/>
      <c r="C3" s="63"/>
      <c r="D3" s="63"/>
      <c r="E3" s="63"/>
      <c r="F3" s="63"/>
    </row>
    <row r="4" ht="16.35" customHeight="1" spans="2:6">
      <c r="B4" s="60"/>
      <c r="C4" s="60"/>
      <c r="D4" s="60"/>
      <c r="E4" s="60"/>
      <c r="F4" s="60"/>
    </row>
    <row r="5" ht="21.55" customHeight="1" spans="2:6">
      <c r="B5" s="60"/>
      <c r="C5" s="60"/>
      <c r="D5" s="60"/>
      <c r="E5" s="60"/>
      <c r="F5" s="28" t="s">
        <v>2</v>
      </c>
    </row>
    <row r="6" ht="33.6" customHeight="1" spans="2:6">
      <c r="B6" s="64" t="s">
        <v>34</v>
      </c>
      <c r="C6" s="64" t="s">
        <v>35</v>
      </c>
      <c r="D6" s="64" t="s">
        <v>158</v>
      </c>
      <c r="E6" s="64"/>
      <c r="F6" s="64"/>
    </row>
    <row r="7" ht="31.05" customHeight="1" spans="2:6">
      <c r="B7" s="64"/>
      <c r="C7" s="64"/>
      <c r="D7" s="64" t="s">
        <v>36</v>
      </c>
      <c r="E7" s="64" t="s">
        <v>37</v>
      </c>
      <c r="F7" s="64" t="s">
        <v>38</v>
      </c>
    </row>
    <row r="8" ht="20.7" customHeight="1" spans="2:6">
      <c r="B8" s="65" t="s">
        <v>7</v>
      </c>
      <c r="C8" s="65"/>
      <c r="D8" s="25"/>
      <c r="E8" s="25"/>
      <c r="F8" s="25"/>
    </row>
    <row r="9" ht="16.35" customHeight="1" spans="2:6">
      <c r="B9" s="37"/>
      <c r="C9" s="66"/>
      <c r="D9" s="27"/>
      <c r="E9" s="27"/>
      <c r="F9" s="27"/>
    </row>
    <row r="10" ht="16.35" customHeight="1" spans="2:6">
      <c r="B10" s="19" t="s">
        <v>159</v>
      </c>
      <c r="C10" s="18" t="s">
        <v>159</v>
      </c>
      <c r="D10" s="27"/>
      <c r="E10" s="27"/>
      <c r="F10" s="27"/>
    </row>
    <row r="11" ht="16.35" customHeight="1" spans="2:6">
      <c r="B11" s="19" t="s">
        <v>160</v>
      </c>
      <c r="C11" s="18" t="s">
        <v>160</v>
      </c>
      <c r="D11" s="27"/>
      <c r="E11" s="27"/>
      <c r="F11" s="27"/>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C2" sqref="C2:F3"/>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0"/>
      <c r="C1" s="11" t="s">
        <v>161</v>
      </c>
    </row>
    <row r="2" ht="16.35" customHeight="1" spans="3:6">
      <c r="C2" s="12" t="s">
        <v>162</v>
      </c>
      <c r="D2" s="12"/>
      <c r="E2" s="12"/>
      <c r="F2" s="12"/>
    </row>
    <row r="3" ht="16.35" customHeight="1" spans="3:6">
      <c r="C3" s="12"/>
      <c r="D3" s="12"/>
      <c r="E3" s="12"/>
      <c r="F3" s="12"/>
    </row>
    <row r="4" ht="16.35" customHeight="1"/>
    <row r="5" ht="23.25" customHeight="1" spans="6:6">
      <c r="F5" s="56" t="s">
        <v>2</v>
      </c>
    </row>
    <row r="6" ht="34.5" customHeight="1" spans="3:6">
      <c r="C6" s="57" t="s">
        <v>3</v>
      </c>
      <c r="D6" s="57"/>
      <c r="E6" s="57" t="s">
        <v>4</v>
      </c>
      <c r="F6" s="57"/>
    </row>
    <row r="7" ht="32.75" customHeight="1" spans="3:6">
      <c r="C7" s="57" t="s">
        <v>5</v>
      </c>
      <c r="D7" s="57" t="s">
        <v>6</v>
      </c>
      <c r="E7" s="57" t="s">
        <v>5</v>
      </c>
      <c r="F7" s="57" t="s">
        <v>6</v>
      </c>
    </row>
    <row r="8" ht="25" customHeight="1" spans="3:6">
      <c r="C8" s="58" t="s">
        <v>7</v>
      </c>
      <c r="D8" s="59">
        <f>D9</f>
        <v>1088</v>
      </c>
      <c r="E8" s="58" t="s">
        <v>7</v>
      </c>
      <c r="F8" s="59">
        <f>SUM(F9:F16)</f>
        <v>1088</v>
      </c>
    </row>
    <row r="9" ht="20.7" customHeight="1" spans="2:6">
      <c r="B9" s="60" t="s">
        <v>163</v>
      </c>
      <c r="C9" s="61" t="s">
        <v>13</v>
      </c>
      <c r="D9" s="59">
        <v>1088</v>
      </c>
      <c r="E9" s="61" t="s">
        <v>14</v>
      </c>
      <c r="F9" s="59">
        <v>490.61</v>
      </c>
    </row>
    <row r="10" ht="20.7" customHeight="1" spans="2:6">
      <c r="B10" s="60"/>
      <c r="C10" s="61" t="s">
        <v>15</v>
      </c>
      <c r="D10" s="59"/>
      <c r="E10" s="61" t="s">
        <v>16</v>
      </c>
      <c r="F10" s="59">
        <v>148</v>
      </c>
    </row>
    <row r="11" ht="20.7" customHeight="1" spans="2:6">
      <c r="B11" s="60"/>
      <c r="C11" s="61" t="s">
        <v>17</v>
      </c>
      <c r="D11" s="59"/>
      <c r="E11" s="61" t="s">
        <v>18</v>
      </c>
      <c r="F11" s="59">
        <v>39</v>
      </c>
    </row>
    <row r="12" ht="20.7" customHeight="1" spans="2:6">
      <c r="B12" s="60"/>
      <c r="C12" s="61" t="s">
        <v>164</v>
      </c>
      <c r="D12" s="59"/>
      <c r="E12" s="61" t="s">
        <v>21</v>
      </c>
      <c r="F12" s="59">
        <v>34.39</v>
      </c>
    </row>
    <row r="13" ht="20.7" customHeight="1" spans="2:6">
      <c r="B13" s="60"/>
      <c r="C13" s="61" t="s">
        <v>165</v>
      </c>
      <c r="D13" s="59"/>
      <c r="E13" s="61" t="s">
        <v>19</v>
      </c>
      <c r="F13" s="59">
        <v>50</v>
      </c>
    </row>
    <row r="14" ht="20.7" customHeight="1" spans="2:6">
      <c r="B14" s="60"/>
      <c r="C14" s="61" t="s">
        <v>166</v>
      </c>
      <c r="D14" s="59"/>
      <c r="E14" s="61" t="s">
        <v>20</v>
      </c>
      <c r="F14" s="59">
        <v>261</v>
      </c>
    </row>
    <row r="15" ht="20.7" customHeight="1" spans="2:6">
      <c r="B15" s="60"/>
      <c r="C15" s="61" t="s">
        <v>167</v>
      </c>
      <c r="D15" s="59"/>
      <c r="E15" s="61" t="s">
        <v>22</v>
      </c>
      <c r="F15" s="59">
        <v>65</v>
      </c>
    </row>
    <row r="16" ht="20.7" customHeight="1" spans="2:6">
      <c r="B16" s="60"/>
      <c r="C16" s="61" t="s">
        <v>168</v>
      </c>
      <c r="D16" s="59"/>
      <c r="E16" s="61"/>
      <c r="F16" s="59"/>
    </row>
    <row r="17" ht="20.7" customHeight="1" spans="2:6">
      <c r="B17" s="60"/>
      <c r="C17" s="61" t="s">
        <v>169</v>
      </c>
      <c r="D17" s="59"/>
      <c r="E17" s="61"/>
      <c r="F17" s="59"/>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zoomScale="80" zoomScaleNormal="80" workbookViewId="0">
      <pane xSplit="1" ySplit="7" topLeftCell="B17" activePane="bottomRight" state="frozen"/>
      <selection/>
      <selection pane="topRight"/>
      <selection pane="bottomLeft"/>
      <selection pane="bottomRight" activeCell="B2" sqref="B2:M3"/>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0"/>
      <c r="B1" s="11" t="s">
        <v>170</v>
      </c>
    </row>
    <row r="2" ht="16.35" customHeight="1" spans="2:13">
      <c r="B2" s="12" t="s">
        <v>171</v>
      </c>
      <c r="C2" s="12"/>
      <c r="D2" s="12"/>
      <c r="E2" s="12"/>
      <c r="F2" s="12"/>
      <c r="G2" s="12"/>
      <c r="H2" s="12"/>
      <c r="I2" s="12"/>
      <c r="J2" s="12"/>
      <c r="K2" s="12"/>
      <c r="L2" s="12"/>
      <c r="M2" s="12"/>
    </row>
    <row r="3" ht="16.35" customHeight="1" spans="2:13">
      <c r="B3" s="12"/>
      <c r="C3" s="12"/>
      <c r="D3" s="12"/>
      <c r="E3" s="12"/>
      <c r="F3" s="12"/>
      <c r="G3" s="12"/>
      <c r="H3" s="12"/>
      <c r="I3" s="12"/>
      <c r="J3" s="12"/>
      <c r="K3" s="12"/>
      <c r="L3" s="12"/>
      <c r="M3" s="12"/>
    </row>
    <row r="4" ht="16.35" customHeight="1"/>
    <row r="5" ht="22.4" customHeight="1" spans="13:13">
      <c r="M5" s="28" t="s">
        <v>2</v>
      </c>
    </row>
    <row r="6" ht="36.2" customHeight="1" spans="2:13">
      <c r="B6" s="45" t="s">
        <v>172</v>
      </c>
      <c r="C6" s="45"/>
      <c r="D6" s="45" t="s">
        <v>36</v>
      </c>
      <c r="E6" s="46" t="s">
        <v>173</v>
      </c>
      <c r="F6" s="46" t="s">
        <v>174</v>
      </c>
      <c r="G6" s="46" t="s">
        <v>175</v>
      </c>
      <c r="H6" s="46" t="s">
        <v>176</v>
      </c>
      <c r="I6" s="46" t="s">
        <v>177</v>
      </c>
      <c r="J6" s="46" t="s">
        <v>178</v>
      </c>
      <c r="K6" s="46" t="s">
        <v>179</v>
      </c>
      <c r="L6" s="46" t="s">
        <v>180</v>
      </c>
      <c r="M6" s="46" t="s">
        <v>181</v>
      </c>
    </row>
    <row r="7" ht="30.15" customHeight="1" spans="2:13">
      <c r="B7" s="45" t="s">
        <v>79</v>
      </c>
      <c r="C7" s="45" t="s">
        <v>35</v>
      </c>
      <c r="D7" s="45"/>
      <c r="E7" s="46"/>
      <c r="F7" s="46"/>
      <c r="G7" s="46"/>
      <c r="H7" s="46"/>
      <c r="I7" s="46"/>
      <c r="J7" s="46"/>
      <c r="K7" s="46"/>
      <c r="L7" s="46"/>
      <c r="M7" s="46"/>
    </row>
    <row r="8" ht="20.7" customHeight="1" spans="2:13">
      <c r="B8" s="47" t="s">
        <v>7</v>
      </c>
      <c r="C8" s="47"/>
      <c r="D8" s="48">
        <f>SUM(D9,D18,D21,D28,D31,D34,D41)</f>
        <v>1088</v>
      </c>
      <c r="E8" s="48">
        <v>1088</v>
      </c>
      <c r="F8" s="49"/>
      <c r="G8" s="49"/>
      <c r="H8" s="49"/>
      <c r="I8" s="49"/>
      <c r="J8" s="49"/>
      <c r="K8" s="49"/>
      <c r="L8" s="49"/>
      <c r="M8" s="49"/>
    </row>
    <row r="9" ht="20.7" customHeight="1" spans="2:13">
      <c r="B9" s="50" t="s">
        <v>39</v>
      </c>
      <c r="C9" s="51" t="s">
        <v>14</v>
      </c>
      <c r="D9" s="52">
        <f>SUM(D10,D12,D14,D16)</f>
        <v>490.61</v>
      </c>
      <c r="E9" s="52">
        <f>SUM(E16,E14,E12,E11)</f>
        <v>490.61</v>
      </c>
      <c r="F9" s="53"/>
      <c r="G9" s="53"/>
      <c r="H9" s="53"/>
      <c r="I9" s="53"/>
      <c r="J9" s="53"/>
      <c r="K9" s="53"/>
      <c r="L9" s="53"/>
      <c r="M9" s="53"/>
    </row>
    <row r="10" ht="20.7" customHeight="1" spans="2:13">
      <c r="B10" s="50">
        <v>20101</v>
      </c>
      <c r="C10" s="51" t="s">
        <v>40</v>
      </c>
      <c r="D10" s="52">
        <f t="shared" ref="D10:D14" si="0">E10+F10</f>
        <v>26</v>
      </c>
      <c r="E10" s="52">
        <f t="shared" ref="E10:E14" si="1">E11</f>
        <v>26</v>
      </c>
      <c r="F10" s="53"/>
      <c r="G10" s="53"/>
      <c r="H10" s="53"/>
      <c r="I10" s="53"/>
      <c r="J10" s="53"/>
      <c r="K10" s="53"/>
      <c r="L10" s="53"/>
      <c r="M10" s="53"/>
    </row>
    <row r="11" ht="20.7" customHeight="1" spans="2:13">
      <c r="B11" s="50">
        <v>2010101</v>
      </c>
      <c r="C11" s="51" t="s">
        <v>41</v>
      </c>
      <c r="D11" s="52">
        <f t="shared" si="0"/>
        <v>26</v>
      </c>
      <c r="E11" s="52">
        <v>26</v>
      </c>
      <c r="F11" s="53"/>
      <c r="G11" s="53"/>
      <c r="H11" s="53"/>
      <c r="I11" s="53"/>
      <c r="J11" s="53"/>
      <c r="K11" s="53"/>
      <c r="L11" s="53"/>
      <c r="M11" s="53"/>
    </row>
    <row r="12" ht="18.1" customHeight="1" spans="2:13">
      <c r="B12" s="54">
        <v>20103</v>
      </c>
      <c r="C12" s="55" t="s">
        <v>42</v>
      </c>
      <c r="D12" s="52">
        <f>SUM(E12:F12)</f>
        <v>336.25</v>
      </c>
      <c r="E12" s="52">
        <f t="shared" si="1"/>
        <v>336.25</v>
      </c>
      <c r="F12" s="53"/>
      <c r="G12" s="53"/>
      <c r="H12" s="53"/>
      <c r="I12" s="53"/>
      <c r="J12" s="53"/>
      <c r="K12" s="53"/>
      <c r="L12" s="53"/>
      <c r="M12" s="53"/>
    </row>
    <row r="13" ht="19.8" customHeight="1" spans="2:13">
      <c r="B13" s="54">
        <v>2010301</v>
      </c>
      <c r="C13" s="55" t="s">
        <v>43</v>
      </c>
      <c r="D13" s="52">
        <f t="shared" ref="D13:D20" si="2">SUM(E13,F13)</f>
        <v>336.25</v>
      </c>
      <c r="E13" s="52">
        <v>336.25</v>
      </c>
      <c r="F13" s="53"/>
      <c r="G13" s="53"/>
      <c r="H13" s="53"/>
      <c r="I13" s="53"/>
      <c r="J13" s="53"/>
      <c r="K13" s="53"/>
      <c r="L13" s="53"/>
      <c r="M13" s="53"/>
    </row>
    <row r="14" ht="19.8" customHeight="1" spans="2:13">
      <c r="B14" s="54">
        <v>20106</v>
      </c>
      <c r="C14" s="55" t="s">
        <v>44</v>
      </c>
      <c r="D14" s="52">
        <f t="shared" si="0"/>
        <v>27.36</v>
      </c>
      <c r="E14" s="52">
        <f t="shared" si="1"/>
        <v>27.36</v>
      </c>
      <c r="F14" s="53"/>
      <c r="G14" s="53"/>
      <c r="H14" s="53"/>
      <c r="I14" s="53"/>
      <c r="J14" s="53"/>
      <c r="K14" s="53"/>
      <c r="L14" s="53"/>
      <c r="M14" s="53"/>
    </row>
    <row r="15" ht="18.1" customHeight="1" spans="2:13">
      <c r="B15" s="54">
        <v>2010601</v>
      </c>
      <c r="C15" s="42" t="s">
        <v>41</v>
      </c>
      <c r="D15" s="52">
        <f t="shared" si="2"/>
        <v>27.36</v>
      </c>
      <c r="E15" s="52">
        <v>27.36</v>
      </c>
      <c r="F15" s="53"/>
      <c r="G15" s="53"/>
      <c r="H15" s="53"/>
      <c r="I15" s="53"/>
      <c r="J15" s="53"/>
      <c r="K15" s="53"/>
      <c r="L15" s="53"/>
      <c r="M15" s="53"/>
    </row>
    <row r="16" ht="18.1" customHeight="1" spans="2:13">
      <c r="B16" s="54">
        <v>20131</v>
      </c>
      <c r="C16" s="55" t="s">
        <v>45</v>
      </c>
      <c r="D16" s="52">
        <f>E16+F16</f>
        <v>101</v>
      </c>
      <c r="E16" s="52">
        <f t="shared" ref="E16:E19" si="3">E17</f>
        <v>101</v>
      </c>
      <c r="F16" s="53"/>
      <c r="G16" s="53"/>
      <c r="H16" s="53"/>
      <c r="I16" s="53"/>
      <c r="J16" s="53"/>
      <c r="K16" s="53"/>
      <c r="L16" s="53"/>
      <c r="M16" s="53"/>
    </row>
    <row r="17" ht="18.1" customHeight="1" spans="2:13">
      <c r="B17" s="54">
        <v>2013101</v>
      </c>
      <c r="C17" s="42" t="s">
        <v>46</v>
      </c>
      <c r="D17" s="52">
        <f t="shared" si="2"/>
        <v>101</v>
      </c>
      <c r="E17" s="52">
        <v>101</v>
      </c>
      <c r="F17" s="53"/>
      <c r="G17" s="53"/>
      <c r="H17" s="53"/>
      <c r="I17" s="53"/>
      <c r="J17" s="53"/>
      <c r="K17" s="53"/>
      <c r="L17" s="53"/>
      <c r="M17" s="53"/>
    </row>
    <row r="18" ht="18.1" customHeight="1" spans="2:13">
      <c r="B18" s="43">
        <v>207</v>
      </c>
      <c r="C18" s="55" t="s">
        <v>47</v>
      </c>
      <c r="D18" s="52">
        <f t="shared" si="2"/>
        <v>34.39</v>
      </c>
      <c r="E18" s="52">
        <f t="shared" si="3"/>
        <v>34.39</v>
      </c>
      <c r="F18" s="53"/>
      <c r="G18" s="53"/>
      <c r="H18" s="53"/>
      <c r="I18" s="53"/>
      <c r="J18" s="53"/>
      <c r="K18" s="53"/>
      <c r="L18" s="53"/>
      <c r="M18" s="53"/>
    </row>
    <row r="19" ht="18.1" customHeight="1" spans="2:13">
      <c r="B19" s="43">
        <v>20701</v>
      </c>
      <c r="C19" s="42" t="s">
        <v>48</v>
      </c>
      <c r="D19" s="52">
        <f t="shared" si="2"/>
        <v>34.39</v>
      </c>
      <c r="E19" s="52">
        <f t="shared" si="3"/>
        <v>34.39</v>
      </c>
      <c r="F19" s="53"/>
      <c r="G19" s="53"/>
      <c r="H19" s="53"/>
      <c r="I19" s="53"/>
      <c r="J19" s="53"/>
      <c r="K19" s="53"/>
      <c r="L19" s="53"/>
      <c r="M19" s="53"/>
    </row>
    <row r="20" ht="18.1" customHeight="1" spans="2:13">
      <c r="B20" s="43">
        <v>2070114</v>
      </c>
      <c r="C20" s="42" t="s">
        <v>49</v>
      </c>
      <c r="D20" s="52">
        <f t="shared" si="2"/>
        <v>34.39</v>
      </c>
      <c r="E20" s="52">
        <v>34.39</v>
      </c>
      <c r="F20" s="53"/>
      <c r="G20" s="53"/>
      <c r="H20" s="53"/>
      <c r="I20" s="53"/>
      <c r="J20" s="53"/>
      <c r="K20" s="53"/>
      <c r="L20" s="53"/>
      <c r="M20" s="53"/>
    </row>
    <row r="21" ht="20.7" customHeight="1" spans="2:13">
      <c r="B21" s="50" t="s">
        <v>50</v>
      </c>
      <c r="C21" s="51" t="s">
        <v>16</v>
      </c>
      <c r="D21" s="52">
        <f>D22+D26</f>
        <v>148</v>
      </c>
      <c r="E21" s="52">
        <f>SUM(E26+E22)</f>
        <v>148</v>
      </c>
      <c r="F21" s="53"/>
      <c r="G21" s="53"/>
      <c r="H21" s="53"/>
      <c r="I21" s="53"/>
      <c r="J21" s="53"/>
      <c r="K21" s="53"/>
      <c r="L21" s="53"/>
      <c r="M21" s="53"/>
    </row>
    <row r="22" ht="18.1" customHeight="1" spans="2:13">
      <c r="B22" s="54">
        <v>20805</v>
      </c>
      <c r="C22" s="55" t="s">
        <v>51</v>
      </c>
      <c r="D22" s="52">
        <f t="shared" ref="D22:D26" si="4">SUM(E22,F22)</f>
        <v>128</v>
      </c>
      <c r="E22" s="52">
        <f>SUM(E23:E25)</f>
        <v>128</v>
      </c>
      <c r="F22" s="53"/>
      <c r="G22" s="53"/>
      <c r="H22" s="53"/>
      <c r="I22" s="53"/>
      <c r="J22" s="53"/>
      <c r="K22" s="53"/>
      <c r="L22" s="53"/>
      <c r="M22" s="53"/>
    </row>
    <row r="23" ht="19.8" customHeight="1" spans="2:13">
      <c r="B23" s="54">
        <v>2080505</v>
      </c>
      <c r="C23" s="55" t="s">
        <v>52</v>
      </c>
      <c r="D23" s="52">
        <f t="shared" si="4"/>
        <v>68</v>
      </c>
      <c r="E23" s="52">
        <v>68</v>
      </c>
      <c r="F23" s="53"/>
      <c r="G23" s="53"/>
      <c r="H23" s="53"/>
      <c r="I23" s="53"/>
      <c r="J23" s="53"/>
      <c r="K23" s="53"/>
      <c r="L23" s="53"/>
      <c r="M23" s="53"/>
    </row>
    <row r="24" ht="19.8" customHeight="1" spans="2:13">
      <c r="B24" s="54">
        <v>2080506</v>
      </c>
      <c r="C24" s="55" t="s">
        <v>53</v>
      </c>
      <c r="D24" s="52">
        <f t="shared" si="4"/>
        <v>35</v>
      </c>
      <c r="E24" s="52">
        <v>35</v>
      </c>
      <c r="F24" s="53"/>
      <c r="G24" s="53"/>
      <c r="H24" s="53"/>
      <c r="I24" s="53"/>
      <c r="J24" s="53"/>
      <c r="K24" s="53"/>
      <c r="L24" s="53"/>
      <c r="M24" s="53"/>
    </row>
    <row r="25" ht="19.8" customHeight="1" spans="2:13">
      <c r="B25" s="54">
        <v>2080599</v>
      </c>
      <c r="C25" s="55" t="s">
        <v>54</v>
      </c>
      <c r="D25" s="52">
        <f t="shared" si="4"/>
        <v>25</v>
      </c>
      <c r="E25" s="52">
        <v>25</v>
      </c>
      <c r="F25" s="53"/>
      <c r="G25" s="53"/>
      <c r="H25" s="53"/>
      <c r="I25" s="53"/>
      <c r="J25" s="53"/>
      <c r="K25" s="53"/>
      <c r="L25" s="53"/>
      <c r="M25" s="53"/>
    </row>
    <row r="26" ht="19.8" customHeight="1" spans="2:13">
      <c r="B26" s="43">
        <v>20828</v>
      </c>
      <c r="C26" s="51" t="s">
        <v>55</v>
      </c>
      <c r="D26" s="52">
        <f t="shared" si="4"/>
        <v>20</v>
      </c>
      <c r="E26" s="52">
        <f t="shared" ref="E26:E29" si="5">E27</f>
        <v>20</v>
      </c>
      <c r="F26" s="53"/>
      <c r="G26" s="53"/>
      <c r="H26" s="53"/>
      <c r="I26" s="53"/>
      <c r="J26" s="53"/>
      <c r="K26" s="53"/>
      <c r="L26" s="53"/>
      <c r="M26" s="53"/>
    </row>
    <row r="27" ht="19.8" customHeight="1" spans="2:13">
      <c r="B27" s="43">
        <v>2082850</v>
      </c>
      <c r="C27" s="42" t="s">
        <v>56</v>
      </c>
      <c r="D27" s="52">
        <f>E27+F27</f>
        <v>20</v>
      </c>
      <c r="E27" s="52">
        <v>20</v>
      </c>
      <c r="F27" s="53"/>
      <c r="G27" s="53"/>
      <c r="H27" s="53"/>
      <c r="I27" s="53"/>
      <c r="J27" s="53"/>
      <c r="K27" s="53"/>
      <c r="L27" s="53"/>
      <c r="M27" s="53"/>
    </row>
    <row r="28" ht="20.7" customHeight="1" spans="2:13">
      <c r="B28" s="50" t="s">
        <v>57</v>
      </c>
      <c r="C28" s="51" t="s">
        <v>18</v>
      </c>
      <c r="D28" s="52">
        <f t="shared" ref="D28:D33" si="6">SUM(E28,F28)</f>
        <v>39</v>
      </c>
      <c r="E28" s="52">
        <f t="shared" si="5"/>
        <v>39</v>
      </c>
      <c r="F28" s="53"/>
      <c r="G28" s="53"/>
      <c r="H28" s="53"/>
      <c r="I28" s="53"/>
      <c r="J28" s="53"/>
      <c r="K28" s="53"/>
      <c r="L28" s="53"/>
      <c r="M28" s="53"/>
    </row>
    <row r="29" ht="18.1" customHeight="1" spans="2:13">
      <c r="B29" s="54">
        <v>21011</v>
      </c>
      <c r="C29" s="55" t="s">
        <v>58</v>
      </c>
      <c r="D29" s="52">
        <f t="shared" si="6"/>
        <v>39</v>
      </c>
      <c r="E29" s="52">
        <f t="shared" si="5"/>
        <v>39</v>
      </c>
      <c r="F29" s="53"/>
      <c r="G29" s="53"/>
      <c r="H29" s="53"/>
      <c r="I29" s="53"/>
      <c r="J29" s="53"/>
      <c r="K29" s="53"/>
      <c r="L29" s="53"/>
      <c r="M29" s="53"/>
    </row>
    <row r="30" ht="19.8" customHeight="1" spans="2:13">
      <c r="B30" s="54">
        <v>2101101</v>
      </c>
      <c r="C30" s="55" t="s">
        <v>59</v>
      </c>
      <c r="D30" s="52">
        <f t="shared" si="6"/>
        <v>39</v>
      </c>
      <c r="E30" s="52">
        <v>39</v>
      </c>
      <c r="F30" s="53"/>
      <c r="G30" s="53"/>
      <c r="H30" s="53"/>
      <c r="I30" s="53"/>
      <c r="J30" s="53"/>
      <c r="K30" s="53"/>
      <c r="L30" s="53"/>
      <c r="M30" s="53"/>
    </row>
    <row r="31" ht="20.7" customHeight="1" spans="2:13">
      <c r="B31" s="50" t="s">
        <v>60</v>
      </c>
      <c r="C31" s="51" t="s">
        <v>19</v>
      </c>
      <c r="D31" s="52">
        <f t="shared" si="6"/>
        <v>50</v>
      </c>
      <c r="E31" s="52">
        <v>50</v>
      </c>
      <c r="F31" s="53"/>
      <c r="G31" s="53"/>
      <c r="H31" s="53"/>
      <c r="I31" s="53"/>
      <c r="J31" s="53"/>
      <c r="K31" s="53"/>
      <c r="L31" s="53"/>
      <c r="M31" s="53"/>
    </row>
    <row r="32" ht="18.1" customHeight="1" spans="2:13">
      <c r="B32" s="54">
        <v>21299</v>
      </c>
      <c r="C32" s="55" t="s">
        <v>61</v>
      </c>
      <c r="D32" s="52">
        <f t="shared" si="6"/>
        <v>50</v>
      </c>
      <c r="E32" s="52">
        <v>50</v>
      </c>
      <c r="F32" s="53"/>
      <c r="G32" s="53"/>
      <c r="H32" s="53"/>
      <c r="I32" s="53"/>
      <c r="J32" s="53"/>
      <c r="K32" s="53"/>
      <c r="L32" s="53"/>
      <c r="M32" s="53"/>
    </row>
    <row r="33" ht="19.8" customHeight="1" spans="2:13">
      <c r="B33" s="54">
        <v>2129999</v>
      </c>
      <c r="C33" s="55" t="s">
        <v>62</v>
      </c>
      <c r="D33" s="52">
        <f t="shared" si="6"/>
        <v>50</v>
      </c>
      <c r="E33" s="52">
        <v>50</v>
      </c>
      <c r="F33" s="53"/>
      <c r="G33" s="53"/>
      <c r="H33" s="53"/>
      <c r="I33" s="53"/>
      <c r="J33" s="53"/>
      <c r="K33" s="53"/>
      <c r="L33" s="53"/>
      <c r="M33" s="53"/>
    </row>
    <row r="34" ht="20.7" customHeight="1" spans="2:13">
      <c r="B34" s="50" t="s">
        <v>63</v>
      </c>
      <c r="C34" s="51" t="s">
        <v>20</v>
      </c>
      <c r="D34" s="52">
        <f>D35+D37+D39</f>
        <v>261</v>
      </c>
      <c r="E34" s="52">
        <f>E35+E37</f>
        <v>138</v>
      </c>
      <c r="F34" s="53"/>
      <c r="G34" s="53"/>
      <c r="H34" s="53"/>
      <c r="I34" s="53"/>
      <c r="J34" s="53"/>
      <c r="K34" s="53"/>
      <c r="L34" s="53"/>
      <c r="M34" s="53"/>
    </row>
    <row r="35" ht="18.1" customHeight="1" spans="2:13">
      <c r="B35" s="54">
        <v>21301</v>
      </c>
      <c r="C35" s="55" t="s">
        <v>64</v>
      </c>
      <c r="D35" s="52">
        <f t="shared" ref="D35:D38" si="7">SUM(E35,F35)</f>
        <v>113</v>
      </c>
      <c r="E35" s="52">
        <f>E36</f>
        <v>113</v>
      </c>
      <c r="F35" s="53"/>
      <c r="G35" s="53"/>
      <c r="H35" s="53"/>
      <c r="I35" s="53"/>
      <c r="J35" s="53"/>
      <c r="K35" s="53"/>
      <c r="L35" s="53"/>
      <c r="M35" s="53"/>
    </row>
    <row r="36" ht="19.8" customHeight="1" spans="2:13">
      <c r="B36" s="54">
        <v>2130104</v>
      </c>
      <c r="C36" s="55" t="s">
        <v>65</v>
      </c>
      <c r="D36" s="52">
        <f t="shared" si="7"/>
        <v>113</v>
      </c>
      <c r="E36" s="52">
        <v>113</v>
      </c>
      <c r="F36" s="53"/>
      <c r="G36" s="53"/>
      <c r="H36" s="53"/>
      <c r="I36" s="53"/>
      <c r="J36" s="53"/>
      <c r="K36" s="53"/>
      <c r="L36" s="53"/>
      <c r="M36" s="53"/>
    </row>
    <row r="37" ht="18.1" customHeight="1" spans="2:13">
      <c r="B37" s="54">
        <v>21302</v>
      </c>
      <c r="C37" s="55" t="s">
        <v>66</v>
      </c>
      <c r="D37" s="52">
        <f t="shared" si="7"/>
        <v>25</v>
      </c>
      <c r="E37" s="52">
        <f>E38</f>
        <v>25</v>
      </c>
      <c r="F37" s="53"/>
      <c r="G37" s="53"/>
      <c r="H37" s="53"/>
      <c r="I37" s="53"/>
      <c r="J37" s="53"/>
      <c r="K37" s="53"/>
      <c r="L37" s="53"/>
      <c r="M37" s="53"/>
    </row>
    <row r="38" ht="19.8" customHeight="1" spans="2:13">
      <c r="B38" s="44">
        <v>2130204</v>
      </c>
      <c r="C38" s="42" t="s">
        <v>182</v>
      </c>
      <c r="D38" s="52">
        <f t="shared" si="7"/>
        <v>25</v>
      </c>
      <c r="E38" s="52">
        <v>25</v>
      </c>
      <c r="F38" s="53"/>
      <c r="G38" s="53"/>
      <c r="H38" s="53"/>
      <c r="I38" s="53"/>
      <c r="J38" s="53"/>
      <c r="K38" s="53"/>
      <c r="L38" s="53"/>
      <c r="M38" s="53"/>
    </row>
    <row r="39" ht="18.1" customHeight="1" spans="2:13">
      <c r="B39" s="54">
        <v>21307</v>
      </c>
      <c r="C39" s="55" t="s">
        <v>68</v>
      </c>
      <c r="D39" s="52">
        <v>123</v>
      </c>
      <c r="E39" s="52">
        <v>123</v>
      </c>
      <c r="F39" s="53"/>
      <c r="G39" s="53"/>
      <c r="H39" s="53"/>
      <c r="I39" s="53"/>
      <c r="J39" s="53"/>
      <c r="K39" s="53"/>
      <c r="L39" s="53"/>
      <c r="M39" s="53"/>
    </row>
    <row r="40" ht="19.8" customHeight="1" spans="2:13">
      <c r="B40" s="54">
        <v>2130705</v>
      </c>
      <c r="C40" s="55" t="s">
        <v>69</v>
      </c>
      <c r="D40" s="52">
        <f>E40+F40</f>
        <v>123</v>
      </c>
      <c r="E40" s="52">
        <v>123</v>
      </c>
      <c r="F40" s="53"/>
      <c r="G40" s="53"/>
      <c r="H40" s="53"/>
      <c r="I40" s="53"/>
      <c r="J40" s="53"/>
      <c r="K40" s="53"/>
      <c r="L40" s="53"/>
      <c r="M40" s="53"/>
    </row>
    <row r="41" ht="20.7" customHeight="1" spans="2:13">
      <c r="B41" s="50" t="s">
        <v>70</v>
      </c>
      <c r="C41" s="51" t="s">
        <v>22</v>
      </c>
      <c r="D41" s="52">
        <f t="shared" ref="D41:D43" si="8">SUM(E41,F41)</f>
        <v>65</v>
      </c>
      <c r="E41" s="52">
        <f>E42</f>
        <v>65</v>
      </c>
      <c r="F41" s="53"/>
      <c r="G41" s="53"/>
      <c r="H41" s="53"/>
      <c r="I41" s="53"/>
      <c r="J41" s="53"/>
      <c r="K41" s="53"/>
      <c r="L41" s="53"/>
      <c r="M41" s="53"/>
    </row>
    <row r="42" ht="18.1" customHeight="1" spans="2:13">
      <c r="B42" s="54">
        <v>22102</v>
      </c>
      <c r="C42" s="55" t="s">
        <v>71</v>
      </c>
      <c r="D42" s="52">
        <f t="shared" si="8"/>
        <v>65</v>
      </c>
      <c r="E42" s="52">
        <f>E43+F42</f>
        <v>65</v>
      </c>
      <c r="F42" s="53"/>
      <c r="G42" s="53"/>
      <c r="H42" s="53"/>
      <c r="I42" s="53"/>
      <c r="J42" s="53"/>
      <c r="K42" s="53"/>
      <c r="L42" s="53"/>
      <c r="M42" s="53"/>
    </row>
    <row r="43" ht="19.8" customHeight="1" spans="2:13">
      <c r="B43" s="54">
        <v>2210201</v>
      </c>
      <c r="C43" s="55" t="s">
        <v>72</v>
      </c>
      <c r="D43" s="52">
        <f t="shared" si="8"/>
        <v>65</v>
      </c>
      <c r="E43" s="52">
        <v>65</v>
      </c>
      <c r="F43" s="53"/>
      <c r="G43" s="53"/>
      <c r="H43" s="53"/>
      <c r="I43" s="53"/>
      <c r="J43" s="53"/>
      <c r="K43" s="53"/>
      <c r="L43" s="53"/>
      <c r="M43" s="53"/>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abSelected="1" zoomScale="80" zoomScaleNormal="80" workbookViewId="0">
      <selection activeCell="O10" sqref="O10"/>
    </sheetView>
  </sheetViews>
  <sheetFormatPr defaultColWidth="10" defaultRowHeight="13.5" outlineLevelCol="5"/>
  <cols>
    <col min="1" max="1" width="0.541666666666667" customWidth="1"/>
    <col min="2" max="2" width="16.2833333333333" customWidth="1"/>
    <col min="3" max="3" width="32.65" customWidth="1"/>
    <col min="4" max="4" width="17.9083333333333" customWidth="1"/>
    <col min="5" max="5" width="17.3666666666667" customWidth="1"/>
    <col min="6" max="6" width="15.4666666666667" customWidth="1"/>
  </cols>
  <sheetData>
    <row r="1" ht="16.35" customHeight="1" spans="1:2">
      <c r="A1" s="10"/>
      <c r="B1" s="11" t="s">
        <v>183</v>
      </c>
    </row>
    <row r="2" ht="16.35" customHeight="1" spans="2:6">
      <c r="B2" s="12" t="s">
        <v>184</v>
      </c>
      <c r="C2" s="12"/>
      <c r="D2" s="12"/>
      <c r="E2" s="12"/>
      <c r="F2" s="12"/>
    </row>
    <row r="3" ht="16.35" customHeight="1" spans="2:6">
      <c r="B3" s="12"/>
      <c r="C3" s="12"/>
      <c r="D3" s="12"/>
      <c r="E3" s="12"/>
      <c r="F3" s="12"/>
    </row>
    <row r="4" ht="16.35" customHeight="1" spans="2:6">
      <c r="B4" s="29"/>
      <c r="C4" s="29"/>
      <c r="D4" s="29"/>
      <c r="E4" s="29"/>
      <c r="F4" s="29"/>
    </row>
    <row r="5" ht="18.95" customHeight="1" spans="2:6">
      <c r="B5" s="29"/>
      <c r="C5" s="29"/>
      <c r="D5" s="29"/>
      <c r="E5" s="29"/>
      <c r="F5" s="30" t="s">
        <v>2</v>
      </c>
    </row>
    <row r="6" ht="31.9" customHeight="1" spans="2:6">
      <c r="B6" s="31" t="s">
        <v>32</v>
      </c>
      <c r="C6" s="32"/>
      <c r="D6" s="32" t="s">
        <v>33</v>
      </c>
      <c r="E6" s="31"/>
      <c r="F6" s="31"/>
    </row>
    <row r="7" ht="23.25" customHeight="1" spans="2:6">
      <c r="B7" s="31" t="s">
        <v>34</v>
      </c>
      <c r="C7" s="32" t="s">
        <v>35</v>
      </c>
      <c r="D7" s="32" t="s">
        <v>36</v>
      </c>
      <c r="E7" s="31" t="s">
        <v>37</v>
      </c>
      <c r="F7" s="31" t="s">
        <v>38</v>
      </c>
    </row>
    <row r="8" ht="21.55" customHeight="1" spans="2:6">
      <c r="B8" s="33" t="s">
        <v>7</v>
      </c>
      <c r="C8" s="34"/>
      <c r="D8" s="35">
        <f>SUM(D9,D18,D21,D28,D31,D34,D41)</f>
        <v>1088</v>
      </c>
      <c r="E8" s="36">
        <f>SUM(E9,E18,E21,E28,E31,E34,E41)</f>
        <v>915</v>
      </c>
      <c r="F8" s="36">
        <f>SUM(F9,F18,F21,F28,F31,F41,F40)</f>
        <v>173</v>
      </c>
    </row>
    <row r="9" ht="20.7" customHeight="1" spans="2:6">
      <c r="B9" s="37" t="s">
        <v>39</v>
      </c>
      <c r="C9" s="38" t="s">
        <v>14</v>
      </c>
      <c r="D9" s="39">
        <f>SUM(D10,D12,D14,D16)</f>
        <v>490.61</v>
      </c>
      <c r="E9" s="40">
        <f>SUM(E16,E14,E12,E11)</f>
        <v>490.61</v>
      </c>
      <c r="F9" s="40"/>
    </row>
    <row r="10" ht="20.7" customHeight="1" spans="2:6">
      <c r="B10" s="37">
        <v>20101</v>
      </c>
      <c r="C10" s="38" t="s">
        <v>40</v>
      </c>
      <c r="D10" s="39">
        <f t="shared" ref="D10:D14" si="0">E10+F10</f>
        <v>26</v>
      </c>
      <c r="E10" s="40">
        <f t="shared" ref="E10:E14" si="1">E11</f>
        <v>26</v>
      </c>
      <c r="F10" s="40"/>
    </row>
    <row r="11" ht="20.7" customHeight="1" spans="2:6">
      <c r="B11" s="37">
        <v>2010101</v>
      </c>
      <c r="C11" s="38" t="s">
        <v>41</v>
      </c>
      <c r="D11" s="39">
        <f t="shared" si="0"/>
        <v>26</v>
      </c>
      <c r="E11" s="40">
        <v>26</v>
      </c>
      <c r="F11" s="40"/>
    </row>
    <row r="12" ht="20.7" customHeight="1" spans="2:6">
      <c r="B12" s="19">
        <v>20103</v>
      </c>
      <c r="C12" s="41" t="s">
        <v>42</v>
      </c>
      <c r="D12" s="39">
        <f>SUM(E12:F12)</f>
        <v>336.25</v>
      </c>
      <c r="E12" s="40">
        <f t="shared" si="1"/>
        <v>336.25</v>
      </c>
      <c r="F12" s="40"/>
    </row>
    <row r="13" ht="20.7" customHeight="1" spans="2:6">
      <c r="B13" s="19">
        <v>2010301</v>
      </c>
      <c r="C13" s="41" t="s">
        <v>43</v>
      </c>
      <c r="D13" s="39">
        <f t="shared" ref="D13:D20" si="2">SUM(E13,F13)</f>
        <v>336.25</v>
      </c>
      <c r="E13" s="40">
        <v>336.25</v>
      </c>
      <c r="F13" s="40"/>
    </row>
    <row r="14" ht="21.55" customHeight="1" spans="2:6">
      <c r="B14" s="19">
        <v>20106</v>
      </c>
      <c r="C14" s="41" t="s">
        <v>44</v>
      </c>
      <c r="D14" s="39">
        <f t="shared" si="0"/>
        <v>27.36</v>
      </c>
      <c r="E14" s="40">
        <f t="shared" si="1"/>
        <v>27.36</v>
      </c>
      <c r="F14" s="40"/>
    </row>
    <row r="15" ht="20.7" customHeight="1" spans="2:6">
      <c r="B15" s="19">
        <v>2010601</v>
      </c>
      <c r="C15" s="42" t="s">
        <v>41</v>
      </c>
      <c r="D15" s="39">
        <f t="shared" si="2"/>
        <v>27.36</v>
      </c>
      <c r="E15" s="40">
        <v>27.36</v>
      </c>
      <c r="F15" s="40"/>
    </row>
    <row r="16" ht="20.7" customHeight="1" spans="2:6">
      <c r="B16" s="19">
        <v>20131</v>
      </c>
      <c r="C16" s="41" t="s">
        <v>45</v>
      </c>
      <c r="D16" s="39">
        <f>E16+F16</f>
        <v>101</v>
      </c>
      <c r="E16" s="40">
        <f t="shared" ref="E16:E19" si="3">E17</f>
        <v>101</v>
      </c>
      <c r="F16" s="40"/>
    </row>
    <row r="17" ht="20.7" customHeight="1" spans="2:6">
      <c r="B17" s="19">
        <v>2013101</v>
      </c>
      <c r="C17" s="42" t="s">
        <v>46</v>
      </c>
      <c r="D17" s="39">
        <f t="shared" si="2"/>
        <v>101</v>
      </c>
      <c r="E17" s="40">
        <v>101</v>
      </c>
      <c r="F17" s="40"/>
    </row>
    <row r="18" ht="20.7" customHeight="1" spans="2:6">
      <c r="B18" s="43">
        <v>207</v>
      </c>
      <c r="C18" s="41" t="s">
        <v>47</v>
      </c>
      <c r="D18" s="39">
        <f t="shared" si="2"/>
        <v>34.39</v>
      </c>
      <c r="E18" s="40">
        <f t="shared" si="3"/>
        <v>34.39</v>
      </c>
      <c r="F18" s="40"/>
    </row>
    <row r="19" ht="20.7" customHeight="1" spans="2:6">
      <c r="B19" s="43">
        <v>20701</v>
      </c>
      <c r="C19" s="42" t="s">
        <v>48</v>
      </c>
      <c r="D19" s="39">
        <f t="shared" si="2"/>
        <v>34.39</v>
      </c>
      <c r="E19" s="40">
        <f t="shared" si="3"/>
        <v>34.39</v>
      </c>
      <c r="F19" s="40"/>
    </row>
    <row r="20" ht="20.7" customHeight="1" spans="2:6">
      <c r="B20" s="43">
        <v>2070114</v>
      </c>
      <c r="C20" s="42" t="s">
        <v>49</v>
      </c>
      <c r="D20" s="39">
        <f t="shared" si="2"/>
        <v>34.39</v>
      </c>
      <c r="E20" s="40">
        <v>34.39</v>
      </c>
      <c r="F20" s="40"/>
    </row>
    <row r="21" ht="21.55" customHeight="1" spans="2:6">
      <c r="B21" s="37" t="s">
        <v>50</v>
      </c>
      <c r="C21" s="38" t="s">
        <v>16</v>
      </c>
      <c r="D21" s="39">
        <f>D22+D26</f>
        <v>148</v>
      </c>
      <c r="E21" s="40">
        <f>SUM(E26+E22)</f>
        <v>148</v>
      </c>
      <c r="F21" s="40"/>
    </row>
    <row r="22" ht="20.7" customHeight="1" spans="2:6">
      <c r="B22" s="19">
        <v>20805</v>
      </c>
      <c r="C22" s="41" t="s">
        <v>51</v>
      </c>
      <c r="D22" s="39">
        <f t="shared" ref="D22:D26" si="4">SUM(E22,F22)</f>
        <v>128</v>
      </c>
      <c r="E22" s="40">
        <f>SUM(E23:E25)</f>
        <v>128</v>
      </c>
      <c r="F22" s="40"/>
    </row>
    <row r="23" ht="20.7" customHeight="1" spans="2:6">
      <c r="B23" s="19">
        <v>2080505</v>
      </c>
      <c r="C23" s="41" t="s">
        <v>52</v>
      </c>
      <c r="D23" s="39">
        <f t="shared" si="4"/>
        <v>68</v>
      </c>
      <c r="E23" s="40">
        <v>68</v>
      </c>
      <c r="F23" s="40"/>
    </row>
    <row r="24" ht="21.55" customHeight="1" spans="2:6">
      <c r="B24" s="19">
        <v>2080506</v>
      </c>
      <c r="C24" s="41" t="s">
        <v>53</v>
      </c>
      <c r="D24" s="39">
        <f t="shared" si="4"/>
        <v>35</v>
      </c>
      <c r="E24" s="40">
        <v>35</v>
      </c>
      <c r="F24" s="40"/>
    </row>
    <row r="25" ht="20.7" customHeight="1" spans="2:6">
      <c r="B25" s="19">
        <v>2080599</v>
      </c>
      <c r="C25" s="41" t="s">
        <v>54</v>
      </c>
      <c r="D25" s="39">
        <f t="shared" si="4"/>
        <v>25</v>
      </c>
      <c r="E25" s="40">
        <v>25</v>
      </c>
      <c r="F25" s="40"/>
    </row>
    <row r="26" ht="20.7" customHeight="1" spans="2:6">
      <c r="B26" s="43">
        <v>20828</v>
      </c>
      <c r="C26" s="38" t="s">
        <v>55</v>
      </c>
      <c r="D26" s="39">
        <f t="shared" si="4"/>
        <v>20</v>
      </c>
      <c r="E26" s="40">
        <f t="shared" ref="E26:E29" si="5">E27</f>
        <v>20</v>
      </c>
      <c r="F26" s="40"/>
    </row>
    <row r="27" ht="21.55" customHeight="1" spans="2:6">
      <c r="B27" s="43">
        <v>2082850</v>
      </c>
      <c r="C27" s="42" t="s">
        <v>56</v>
      </c>
      <c r="D27" s="39">
        <f>E27+F27</f>
        <v>20</v>
      </c>
      <c r="E27" s="40">
        <v>20</v>
      </c>
      <c r="F27" s="40"/>
    </row>
    <row r="28" ht="20.7" customHeight="1" spans="2:6">
      <c r="B28" s="37" t="s">
        <v>57</v>
      </c>
      <c r="C28" s="38" t="s">
        <v>18</v>
      </c>
      <c r="D28" s="39">
        <f t="shared" ref="D28:D33" si="6">SUM(E28,F28)</f>
        <v>39</v>
      </c>
      <c r="E28" s="40">
        <f t="shared" si="5"/>
        <v>39</v>
      </c>
      <c r="F28" s="40"/>
    </row>
    <row r="29" ht="20.7" customHeight="1" spans="2:6">
      <c r="B29" s="19">
        <v>21011</v>
      </c>
      <c r="C29" s="41" t="s">
        <v>58</v>
      </c>
      <c r="D29" s="39">
        <f t="shared" si="6"/>
        <v>39</v>
      </c>
      <c r="E29" s="40">
        <f t="shared" si="5"/>
        <v>39</v>
      </c>
      <c r="F29" s="40"/>
    </row>
    <row r="30" ht="21.55" customHeight="1" spans="2:6">
      <c r="B30" s="19">
        <v>2101101</v>
      </c>
      <c r="C30" s="41" t="s">
        <v>59</v>
      </c>
      <c r="D30" s="39">
        <f t="shared" si="6"/>
        <v>39</v>
      </c>
      <c r="E30" s="40">
        <v>39</v>
      </c>
      <c r="F30" s="40"/>
    </row>
    <row r="31" ht="20.7" customHeight="1" spans="2:6">
      <c r="B31" s="37" t="s">
        <v>60</v>
      </c>
      <c r="C31" s="38" t="s">
        <v>19</v>
      </c>
      <c r="D31" s="39">
        <f t="shared" si="6"/>
        <v>50</v>
      </c>
      <c r="E31" s="40"/>
      <c r="F31" s="40">
        <v>50</v>
      </c>
    </row>
    <row r="32" ht="20.7" customHeight="1" spans="2:6">
      <c r="B32" s="19">
        <v>21299</v>
      </c>
      <c r="C32" s="41" t="s">
        <v>61</v>
      </c>
      <c r="D32" s="39">
        <f t="shared" si="6"/>
        <v>50</v>
      </c>
      <c r="E32" s="40"/>
      <c r="F32" s="40">
        <v>50</v>
      </c>
    </row>
    <row r="33" ht="20.7" customHeight="1" spans="2:6">
      <c r="B33" s="19">
        <v>2129999</v>
      </c>
      <c r="C33" s="41" t="s">
        <v>62</v>
      </c>
      <c r="D33" s="39">
        <f t="shared" si="6"/>
        <v>50</v>
      </c>
      <c r="E33" s="40"/>
      <c r="F33" s="40">
        <v>50</v>
      </c>
    </row>
    <row r="34" ht="20.7" customHeight="1" spans="2:6">
      <c r="B34" s="37" t="s">
        <v>63</v>
      </c>
      <c r="C34" s="38" t="s">
        <v>20</v>
      </c>
      <c r="D34" s="39">
        <f>D35+D37+D39</f>
        <v>261</v>
      </c>
      <c r="E34" s="40">
        <f>E35+E37</f>
        <v>138</v>
      </c>
      <c r="F34" s="40">
        <f>F35+F37+F39</f>
        <v>123</v>
      </c>
    </row>
    <row r="35" ht="20.7" customHeight="1" spans="2:6">
      <c r="B35" s="19">
        <v>21301</v>
      </c>
      <c r="C35" s="41" t="s">
        <v>64</v>
      </c>
      <c r="D35" s="39">
        <f t="shared" ref="D35:D38" si="7">SUM(E35,F35)</f>
        <v>113</v>
      </c>
      <c r="E35" s="40">
        <f>E36</f>
        <v>113</v>
      </c>
      <c r="F35" s="40"/>
    </row>
    <row r="36" ht="20.7" customHeight="1" spans="2:6">
      <c r="B36" s="19">
        <v>2130104</v>
      </c>
      <c r="C36" s="41" t="s">
        <v>65</v>
      </c>
      <c r="D36" s="39">
        <f t="shared" si="7"/>
        <v>113</v>
      </c>
      <c r="E36" s="40">
        <v>113</v>
      </c>
      <c r="F36" s="40"/>
    </row>
    <row r="37" ht="20.7" customHeight="1" spans="2:6">
      <c r="B37" s="19">
        <v>21302</v>
      </c>
      <c r="C37" s="41" t="s">
        <v>66</v>
      </c>
      <c r="D37" s="39">
        <f t="shared" si="7"/>
        <v>25</v>
      </c>
      <c r="E37" s="40">
        <f>E38</f>
        <v>25</v>
      </c>
      <c r="F37" s="40"/>
    </row>
    <row r="38" ht="20.7" customHeight="1" spans="2:6">
      <c r="B38" s="44">
        <v>2130204</v>
      </c>
      <c r="C38" s="42" t="s">
        <v>182</v>
      </c>
      <c r="D38" s="39">
        <f t="shared" si="7"/>
        <v>25</v>
      </c>
      <c r="E38" s="40">
        <v>25</v>
      </c>
      <c r="F38" s="40"/>
    </row>
    <row r="39" ht="20.7" customHeight="1" spans="2:6">
      <c r="B39" s="19">
        <v>21307</v>
      </c>
      <c r="C39" s="41" t="s">
        <v>68</v>
      </c>
      <c r="D39" s="39">
        <v>123</v>
      </c>
      <c r="E39" s="40"/>
      <c r="F39" s="40">
        <f>F40</f>
        <v>123</v>
      </c>
    </row>
    <row r="40" ht="20.7" customHeight="1" spans="2:6">
      <c r="B40" s="19">
        <v>2130705</v>
      </c>
      <c r="C40" s="41" t="s">
        <v>69</v>
      </c>
      <c r="D40" s="39">
        <f>E40+F40</f>
        <v>123</v>
      </c>
      <c r="E40" s="40"/>
      <c r="F40" s="40">
        <v>123</v>
      </c>
    </row>
    <row r="41" ht="20.7" customHeight="1" spans="2:6">
      <c r="B41" s="37" t="s">
        <v>70</v>
      </c>
      <c r="C41" s="38" t="s">
        <v>22</v>
      </c>
      <c r="D41" s="39">
        <f t="shared" ref="D41:D43" si="8">SUM(E41,F41)</f>
        <v>65</v>
      </c>
      <c r="E41" s="40">
        <f>E42</f>
        <v>65</v>
      </c>
      <c r="F41" s="40"/>
    </row>
    <row r="42" ht="20.7" customHeight="1" spans="2:6">
      <c r="B42" s="19">
        <v>22102</v>
      </c>
      <c r="C42" s="41" t="s">
        <v>71</v>
      </c>
      <c r="D42" s="39">
        <f t="shared" si="8"/>
        <v>65</v>
      </c>
      <c r="E42" s="40">
        <f>E43+F42</f>
        <v>65</v>
      </c>
      <c r="F42" s="40"/>
    </row>
    <row r="43" ht="20.7" customHeight="1" spans="2:6">
      <c r="B43" s="19">
        <v>2210201</v>
      </c>
      <c r="C43" s="41" t="s">
        <v>72</v>
      </c>
      <c r="D43" s="39">
        <f t="shared" si="8"/>
        <v>65</v>
      </c>
      <c r="E43" s="40">
        <v>65</v>
      </c>
      <c r="F43" s="40"/>
    </row>
    <row r="44" ht="21.55" customHeight="1"/>
    <row r="45" ht="20.7" customHeight="1"/>
    <row r="46" ht="20.7" customHeight="1"/>
    <row r="47" ht="21.55" customHeight="1"/>
    <row r="48" ht="20.7" customHeight="1"/>
    <row r="49" ht="20.7" customHeight="1"/>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opLeftCell="E1" workbookViewId="0">
      <selection activeCell="H7" sqref="H7"/>
    </sheetView>
  </sheetViews>
  <sheetFormatPr defaultColWidth="10" defaultRowHeight="13.5" outlineLevelRow="7"/>
  <cols>
    <col min="1" max="1" width="2.16666666666667"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0"/>
      <c r="B1" s="11" t="s">
        <v>185</v>
      </c>
      <c r="C1" s="10"/>
      <c r="D1" s="10"/>
      <c r="E1" s="10"/>
      <c r="F1" s="10"/>
      <c r="G1" s="10"/>
      <c r="H1" s="10"/>
      <c r="I1" s="10"/>
      <c r="J1" s="10"/>
      <c r="K1" s="10"/>
      <c r="L1" s="10"/>
      <c r="M1" s="10"/>
    </row>
    <row r="2" ht="16.35" customHeight="1" spans="2:13">
      <c r="B2" s="22" t="s">
        <v>186</v>
      </c>
      <c r="C2" s="22"/>
      <c r="D2" s="22"/>
      <c r="E2" s="22"/>
      <c r="F2" s="22"/>
      <c r="G2" s="22"/>
      <c r="H2" s="22"/>
      <c r="I2" s="22"/>
      <c r="J2" s="22"/>
      <c r="K2" s="22"/>
      <c r="L2" s="22"/>
      <c r="M2" s="22"/>
    </row>
    <row r="3" ht="16.35" customHeight="1" spans="2:13">
      <c r="B3" s="22"/>
      <c r="C3" s="22"/>
      <c r="D3" s="22"/>
      <c r="E3" s="22"/>
      <c r="F3" s="22"/>
      <c r="G3" s="22"/>
      <c r="H3" s="22"/>
      <c r="I3" s="22"/>
      <c r="J3" s="22"/>
      <c r="K3" s="22"/>
      <c r="L3" s="22"/>
      <c r="M3" s="22"/>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28" t="s">
        <v>2</v>
      </c>
    </row>
    <row r="6" ht="65.55" customHeight="1" spans="2:13">
      <c r="B6" s="23" t="s">
        <v>187</v>
      </c>
      <c r="C6" s="23" t="s">
        <v>5</v>
      </c>
      <c r="D6" s="23" t="s">
        <v>36</v>
      </c>
      <c r="E6" s="23" t="s">
        <v>173</v>
      </c>
      <c r="F6" s="23" t="s">
        <v>174</v>
      </c>
      <c r="G6" s="23" t="s">
        <v>175</v>
      </c>
      <c r="H6" s="23" t="s">
        <v>176</v>
      </c>
      <c r="I6" s="23" t="s">
        <v>177</v>
      </c>
      <c r="J6" s="23" t="s">
        <v>178</v>
      </c>
      <c r="K6" s="23" t="s">
        <v>179</v>
      </c>
      <c r="L6" s="23" t="s">
        <v>180</v>
      </c>
      <c r="M6" s="23" t="s">
        <v>181</v>
      </c>
    </row>
    <row r="7" ht="23.25" customHeight="1" spans="2:13">
      <c r="B7" s="24" t="s">
        <v>7</v>
      </c>
      <c r="C7" s="24"/>
      <c r="D7" s="25">
        <v>1.1</v>
      </c>
      <c r="E7" s="25">
        <v>1.1</v>
      </c>
      <c r="F7" s="25"/>
      <c r="G7" s="25"/>
      <c r="H7" s="25"/>
      <c r="I7" s="25"/>
      <c r="J7" s="25"/>
      <c r="K7" s="25"/>
      <c r="L7" s="25"/>
      <c r="M7" s="25"/>
    </row>
    <row r="8" ht="21.55" customHeight="1" spans="2:13">
      <c r="B8" s="26" t="s">
        <v>188</v>
      </c>
      <c r="C8" s="26" t="s">
        <v>189</v>
      </c>
      <c r="D8" s="27">
        <v>1.1</v>
      </c>
      <c r="E8" s="27">
        <v>1.1</v>
      </c>
      <c r="F8" s="27"/>
      <c r="G8" s="27"/>
      <c r="H8" s="27"/>
      <c r="I8" s="27"/>
      <c r="J8" s="27"/>
      <c r="K8" s="27"/>
      <c r="L8" s="27"/>
      <c r="M8" s="27"/>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表一财政拨款收支总表</vt:lpstr>
      <vt:lpstr>表二 一般公共预算财政拨款支出预算表</vt:lpstr>
      <vt:lpstr>表三一般公共预算财政拨款基本支出预算表</vt:lpstr>
      <vt:lpstr>表四一般公共预算“三公”经费支出表</vt:lpstr>
      <vt:lpstr>表五政府性基金预算支出表</vt:lpstr>
      <vt:lpstr>表六 部门收支总表</vt:lpstr>
      <vt:lpstr>表七部门收入总表</vt:lpstr>
      <vt:lpstr>表八部门支出总表</vt:lpstr>
      <vt:lpstr>表九政府采购预算明细表</vt:lpstr>
      <vt:lpstr>表十部门（单位）整体绩效目标表</vt:lpstr>
      <vt:lpstr>表十一项目绩效目标表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cp:lastModifiedBy>
  <dcterms:created xsi:type="dcterms:W3CDTF">2023-02-15T08:31:00Z</dcterms:created>
  <dcterms:modified xsi:type="dcterms:W3CDTF">2023-02-20T04:30:37Z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572DD69F4BB94CBB9DEBA2B0B4A61E73</vt:lpwstr>
  </property>
  <property fmtid="{D5CDD505-2E9C-101B-9397-08002B2CF9AE}" pid="4" name="KSOReadingLayout">
    <vt:bool>true</vt:bool>
  </property>
</Properties>
</file>