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95" tabRatio="932" firstSheet="4" activeTab="6"/>
  </bookViews>
  <sheets>
    <sheet name="2021年部门预算情况说明" sheetId="1" r:id="rId1"/>
    <sheet name="表1-财政拨款收支总体情况表" sheetId="2" r:id="rId2"/>
    <sheet name="表2-一般公共预算财政拨款支出情况表" sheetId="3" r:id="rId3"/>
    <sheet name="表3-一般公共预算财政拨款基本支出情况表" sheetId="4" r:id="rId4"/>
    <sheet name="表4-一般公共预算“三公”经费支出情况表" sheetId="5" r:id="rId5"/>
    <sheet name="表5-政府性基金预算支出情况表" sheetId="6" r:id="rId6"/>
    <sheet name="表6-部门收支总表" sheetId="7" r:id="rId7"/>
    <sheet name="表7-部门收入总体情况表" sheetId="8" r:id="rId8"/>
    <sheet name="表8-部门支出总体情况表" sheetId="9" r:id="rId9"/>
    <sheet name="表9-政府采购预算明细表" sheetId="10" r:id="rId10"/>
  </sheets>
  <definedNames/>
  <calcPr fullCalcOnLoad="1"/>
</workbook>
</file>

<file path=xl/sharedStrings.xml><?xml version="1.0" encoding="utf-8"?>
<sst xmlns="http://schemas.openxmlformats.org/spreadsheetml/2006/main" count="784" uniqueCount="327">
  <si>
    <r>
      <t>XXXXX</t>
    </r>
    <r>
      <rPr>
        <sz val="21"/>
        <rFont val="宋体"/>
        <family val="0"/>
      </rPr>
      <t>（单位全称）</t>
    </r>
    <r>
      <rPr>
        <sz val="21"/>
        <rFont val="Arial"/>
        <family val="2"/>
      </rPr>
      <t>2021</t>
    </r>
    <r>
      <rPr>
        <sz val="21"/>
        <rFont val="宋体"/>
        <family val="0"/>
      </rPr>
      <t>年部门预算情况说明</t>
    </r>
  </si>
  <si>
    <t xml:space="preserve">XXXXX（单位全称）2021年部门预算情况说明  一、单位基本情况 （一）职能职责。 部门现行的职能职责(注：由部门根据三定方案结合实际情况填写)。 （二）单位构成。XXX单位；XXX中心.........（二级单位） 本部分包含本部门机构设置、单位构成等详细信息，如有其他需要说明的情况，应单独在此进行补充说明。 （三）本轮机构改革相关情况。（注：仅涉改部门需要撰写说明） 若部门属于本轮机构改革的涉改单位，部门说明此次职能职责的调整情况。例：根据市委、市政府关于印发《重庆市机构改革方案的通知》要求，将XXX、XXX职责整合，重新组建XXX。由部门根据实际调整情况填写。 （注：若表2、4填列有上年数）根据机构改革方案，XX部门划转相关职能（或单位），涉及财政拨款收支预算经费…………，2020年上年数含…………（项目或单位合并、划转情况）；XX部门已根据机构改革推进情况，在年度执行中依法依规相应调整预算。 （注：若表2、4无上年数）XX部门为本轮机构改革新设立部门，故无上年数。 二、部门收支总体情况 （一）收入预算：2021年年初预算数 万元，其中：一般公共预算拨款 万元，政府性基金预算拨款 万元，国有资本经营预算收入 万元，事业收入 万元，事业单位经营收入 万元，其他收入 万元……。收入较去年增加 万元，主要是……经费拨款增加 万元。 （二）支出预算：2021年年初预算数 万元，其中：一般公共服务 万元，教育 万元，社会保障和就业 万元，卫生健康支出 万元，住房保障 万元……。支出较去年增加 万元，主要是基本支出增加 万元，项目支出增加 万元。 （注：涉改部门无上年数的，可不说明与上年增减变化原因） 三、部门预算情况说明 2021年一般公共预算财政拨款收入  万元，一般公共预算财政拨款支出   万元，比2020年增加（或减少）   万元。其中：基本支出  万元，比2020年增加（或减少）  万元，主要原因是……等，主要用于保障……在职人员工资福利及社会保险缴费，离休人员离休费，退休人员补助等，保障部门正常运转的各项商品服务支出；项目支出   万元，比2020年增加（或减少）  万元，主要原因是……等，主要用于……等重点工作。 2021年政府性基金预算收入  万元，政府性基金预算支出  万元，比2020年增加（或减少）   万元，主要原因是……，主要用于……。(无政府性基金预算拨款的单位，要写明“XXX部门2021年未使用政府性基金预算拨款安排的支出”) （注：涉改部门无上年数的，可不说明与上年增减变化原因） 四、 “三公”经费情况说明 2021年“三公”经费预算  万元，比2020年减少(或增加)  万元。其中：因公出国（境）费用  万元，比2021年减少(或增加)  万元，主要原因是……；公务接待费  万元，比2020年减少(或增加)  万元，主要原因是……；公务用车运行维护费    万元，比2020年减少(或增加)   万元，主要原因是……；公务用车购置费   万元，比2020年减少(或增加)   万元；主要原因是……。 五、其他重要事项的情况说明 （行政、参公单位）1、机关运行经费。2021年一般公共预算财政拨款运行经费   万元，比上年增加  万元，主要原因为……。主要用于办公费、印刷费、邮电费、水电费、物管费、差旅费、会议费、培训费及其他商品和服务支出等。 （事业单位）1、我单位不在机关运行经费统计范围之内。 2、政府采购情况。所属各预算单位政府采购预算总额  万元：政府采购货物预算  万元、政府采购工程预算  万元、政府采购服务预算  万元；其中一般公共预算拨款政府采购  万元：政府采购货物预算  万元、政府采购工程预算  万元、政府采购服务预算  万元。 3、绩效目标设置情况。2021年项目支出均实行了绩效目标管理，涉及一般公共预算当年财政拨款 万元。 4、国有资产占有使用情况。截至2020年12月，所属各预算单位共有车辆 辆，其中一般公务用车 辆、执勤执法用车 辆。2021年一般公共预算安排购置车辆 辆，其中一般公务用车 辆、执勤执法用车 辆。 （必填项！）部门预算公开联系人：  联系方式：  （张三，电话：023-12345678） </t>
  </si>
  <si>
    <t>财政拨款收支总体情况表</t>
  </si>
  <si>
    <t>乡财管理中心</t>
  </si>
  <si>
    <t/>
  </si>
  <si>
    <t>收入</t>
  </si>
  <si>
    <t>支出</t>
  </si>
  <si>
    <t>项目</t>
  </si>
  <si>
    <t>金额</t>
  </si>
  <si>
    <t>功能科目</t>
  </si>
  <si>
    <t>一般公共预算财政拨款</t>
  </si>
  <si>
    <t>政府性基金预算财政拨款</t>
  </si>
  <si>
    <t>国有资本经营预算财政拨款</t>
  </si>
  <si>
    <t>本年收入</t>
  </si>
  <si>
    <t>一、一般公共服务</t>
  </si>
  <si>
    <t xml:space="preserve">  一般公共预算拨款</t>
  </si>
  <si>
    <t>二、外交</t>
  </si>
  <si>
    <t xml:space="preserve">  政府性基金预算拨款</t>
  </si>
  <si>
    <t>三、国防</t>
  </si>
  <si>
    <t xml:space="preserve">  国有资本经营预算拨款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</si>
  <si>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</si>
  <si>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</si>
  <si>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</si>
  <si>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</si>
  <si>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</si>
  <si>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</si>
  <si>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</si>
  <si>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</si>
  <si>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</si>
  <si>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</si>
  <si>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上年结转</t>
  </si>
  <si>
    <t>十四、交通运输</t>
  </si>
  <si>
    <t>十五、资源勘探电力信息等事务</t>
  </si>
  <si>
    <t>十六、商业服务业等事务</t>
  </si>
  <si>
    <t>十七、金融监管等事务支出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</si>
  <si>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</si>
  <si>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</si>
  <si>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</si>
  <si>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</si>
  <si>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</si>
  <si>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</si>
  <si>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</si>
  <si>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</si>
  <si>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</si>
  <si>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</si>
  <si>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</si>
  <si>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三十、灾害防治及应急管理支出</t>
  </si>
  <si>
    <t>收入总计</t>
  </si>
  <si>
    <t>支出总计</t>
  </si>
  <si>
    <t>表2-一般公共预算财政拨款支出情况表</t>
  </si>
  <si>
    <t>万元</t>
  </si>
  <si>
    <t>单位编码</t>
  </si>
  <si>
    <t>单位名称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</si>
  <si>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</si>
  <si>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</si>
  <si>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</si>
  <si>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</si>
  <si>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</si>
  <si>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</si>
  <si>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</si>
  <si>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本级支出</t>
  </si>
  <si>
    <t>上级支出</t>
  </si>
  <si>
    <t>合计</t>
  </si>
  <si>
    <t>701017</t>
  </si>
  <si>
    <t>重庆市武隆区石桥苗族土家族乡人民政府</t>
  </si>
  <si>
    <t>201</t>
  </si>
  <si>
    <t>一般公共服务支出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</si>
  <si>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</si>
  <si>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</si>
  <si>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</si>
  <si>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</si>
  <si>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20103</t>
  </si>
  <si>
    <t xml:space="preserve">  政府办公厅（室）及相关机构事务</t>
  </si>
  <si>
    <t xml:space="preserve">    2010301</t>
  </si>
  <si>
    <t xml:space="preserve">    2010302</t>
  </si>
  <si>
    <t xml:space="preserve">    一般行政管理事务</t>
  </si>
  <si>
    <t xml:space="preserve">  20106</t>
  </si>
  <si>
    <t xml:space="preserve">  财政事务</t>
  </si>
  <si>
    <t xml:space="preserve">    2010601</t>
  </si>
  <si>
    <t xml:space="preserve">  20131</t>
  </si>
  <si>
    <t xml:space="preserve">  党委办公厅（室）及相关机构事务</t>
  </si>
  <si>
    <t xml:space="preserve">    2013101</t>
  </si>
  <si>
    <t>国防支出</t>
  </si>
  <si>
    <t xml:space="preserve">  20306</t>
  </si>
  <si>
    <t xml:space="preserve">  国防动员</t>
  </si>
  <si>
    <t xml:space="preserve">    2030607</t>
  </si>
  <si>
    <t xml:space="preserve">    民兵</t>
  </si>
  <si>
    <t>207</t>
  </si>
  <si>
    <t>文化旅游体育与传媒支出</t>
  </si>
  <si>
    <t xml:space="preserve">  20701</t>
  </si>
  <si>
    <t xml:space="preserve">  文化和旅游</t>
  </si>
  <si>
    <t xml:space="preserve">    2070109</t>
  </si>
  <si>
    <t xml:space="preserve">    群众文化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</si>
  <si>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</si>
  <si>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</si>
  <si>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</si>
  <si>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</si>
  <si>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2080109</t>
  </si>
  <si>
    <t xml:space="preserve">    社会保险经办机构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</si>
  <si>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</si>
  <si>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</si>
  <si>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</si>
  <si>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</si>
  <si>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</si>
  <si>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</si>
  <si>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</si>
  <si>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</si>
  <si>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</si>
  <si>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</si>
  <si>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退役军人管理事务</t>
  </si>
  <si>
    <t xml:space="preserve">    2082850</t>
  </si>
  <si>
    <t xml:space="preserve">    事业运行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</si>
  <si>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</si>
  <si>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</si>
  <si>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</si>
  <si>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</si>
  <si>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</si>
  <si>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</si>
  <si>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</si>
  <si>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</si>
  <si>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</si>
  <si>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</si>
  <si>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>节能环保支出</t>
  </si>
  <si>
    <t xml:space="preserve">  21104</t>
  </si>
  <si>
    <t xml:space="preserve">  自然生态保护</t>
  </si>
  <si>
    <t xml:space="preserve">    2110402</t>
  </si>
  <si>
    <t xml:space="preserve">    农村环境保护</t>
  </si>
  <si>
    <t>城乡社区支出</t>
  </si>
  <si>
    <t xml:space="preserve">  21201</t>
  </si>
  <si>
    <t xml:space="preserve">  城乡社区管理事务</t>
  </si>
  <si>
    <t xml:space="preserve">    2120104</t>
  </si>
  <si>
    <t xml:space="preserve">    城管执法</t>
  </si>
  <si>
    <t xml:space="preserve">  21205</t>
  </si>
  <si>
    <t xml:space="preserve">  城乡社区环境卫生</t>
  </si>
  <si>
    <t xml:space="preserve">    2120501</t>
  </si>
  <si>
    <t xml:space="preserve">    城乡社区环境卫生</t>
  </si>
  <si>
    <t>213</t>
  </si>
  <si>
    <t>农林水支出</t>
  </si>
  <si>
    <t xml:space="preserve">  21301</t>
  </si>
  <si>
    <t xml:space="preserve">  农业</t>
  </si>
  <si>
    <t xml:space="preserve">    2130104</t>
  </si>
  <si>
    <t xml:space="preserve">    2130119</t>
  </si>
  <si>
    <r>
      <t xml:space="preserve">    </t>
    </r>
    <r>
      <rPr>
        <sz val="10"/>
        <rFont val="宋体"/>
        <family val="0"/>
      </rPr>
      <t>防灾救灾</t>
    </r>
  </si>
  <si>
    <t xml:space="preserve">  21302</t>
  </si>
  <si>
    <t xml:space="preserve">  林业和草原</t>
  </si>
  <si>
    <t xml:space="preserve">    2130204</t>
  </si>
  <si>
    <t xml:space="preserve">    事业机构</t>
  </si>
  <si>
    <t xml:space="preserve">  21303</t>
  </si>
  <si>
    <t xml:space="preserve">  水利</t>
  </si>
  <si>
    <t xml:space="preserve">    2130305</t>
  </si>
  <si>
    <t xml:space="preserve">    水利工程建设</t>
  </si>
  <si>
    <t xml:space="preserve">  21305</t>
  </si>
  <si>
    <t xml:space="preserve">  扶贫</t>
  </si>
  <si>
    <t xml:space="preserve">    2130504</t>
  </si>
  <si>
    <t xml:space="preserve">    农村基础设施建设</t>
  </si>
  <si>
    <t xml:space="preserve">    2130505</t>
  </si>
  <si>
    <r>
      <t xml:space="preserve">    </t>
    </r>
    <r>
      <rPr>
        <sz val="10"/>
        <rFont val="宋体"/>
        <family val="0"/>
      </rPr>
      <t>生产发展</t>
    </r>
  </si>
  <si>
    <t xml:space="preserve">  21307</t>
  </si>
  <si>
    <t xml:space="preserve">  农村综合改革</t>
  </si>
  <si>
    <t xml:space="preserve">    2130705</t>
  </si>
  <si>
    <t xml:space="preserve">    对村民委员会和村党支部的补助</t>
  </si>
  <si>
    <t xml:space="preserve">  21399</t>
  </si>
  <si>
    <r>
      <t xml:space="preserve">  </t>
    </r>
    <r>
      <rPr>
        <sz val="10"/>
        <rFont val="宋体"/>
        <family val="0"/>
      </rPr>
      <t>其他农林水支出</t>
    </r>
  </si>
  <si>
    <t xml:space="preserve">    2139999</t>
  </si>
  <si>
    <r>
      <t xml:space="preserve">    </t>
    </r>
    <r>
      <rPr>
        <sz val="10"/>
        <rFont val="宋体"/>
        <family val="0"/>
      </rPr>
      <t>其他农林水支出</t>
    </r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</si>
  <si>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</si>
  <si>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</si>
  <si>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</si>
  <si>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</si>
  <si>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</si>
  <si>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</si>
  <si>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自然灾害防治及应急管理支出</t>
  </si>
  <si>
    <t xml:space="preserve">  22406</t>
  </si>
  <si>
    <t xml:space="preserve">  自然灾害防治</t>
  </si>
  <si>
    <t xml:space="preserve">    2240601</t>
  </si>
  <si>
    <t xml:space="preserve">    地质灾害防治</t>
  </si>
  <si>
    <t>表3-一般公共预算财政拨款基本支出情况表</t>
  </si>
  <si>
    <t>经济分类科目</t>
  </si>
  <si>
    <t>2021年基本支出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</si>
  <si>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</si>
  <si>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</si>
  <si>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</si>
  <si>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</si>
  <si>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</si>
  <si>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</si>
  <si>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</si>
  <si>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</si>
  <si>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</si>
  <si>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</si>
  <si>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</si>
  <si>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</si>
  <si>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</si>
  <si>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</si>
  <si>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</si>
  <si>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</si>
  <si>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</si>
  <si>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</si>
  <si>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</si>
  <si>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</si>
  <si>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</si>
  <si>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</si>
  <si>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</si>
  <si>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</si>
  <si>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</si>
  <si>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</si>
  <si>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</si>
  <si>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</si>
  <si>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</si>
  <si>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</si>
  <si>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</si>
  <si>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</si>
  <si>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</si>
  <si>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</si>
  <si>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</si>
  <si>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</si>
  <si>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</si>
  <si>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</si>
  <si>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</si>
  <si>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</si>
  <si>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</si>
  <si>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</si>
  <si>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</si>
  <si>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</si>
  <si>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</si>
  <si>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</si>
  <si>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</si>
  <si>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</si>
  <si>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</si>
  <si>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</si>
  <si>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</si>
  <si>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</si>
  <si>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</si>
  <si>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</si>
  <si>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</si>
  <si>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</si>
  <si>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</si>
  <si>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</si>
  <si>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</si>
  <si>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</si>
  <si>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</si>
  <si>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</si>
  <si>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</si>
  <si>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</si>
  <si>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</si>
  <si>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</si>
  <si>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</si>
  <si>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</si>
  <si>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</si>
  <si>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</si>
  <si>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</si>
  <si>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</si>
  <si>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</si>
  <si>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</si>
  <si>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</si>
  <si>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</si>
  <si>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</si>
  <si>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</si>
  <si>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</si>
  <si>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</si>
  <si>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</si>
  <si>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</si>
  <si>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</si>
  <si>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</si>
  <si>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</si>
  <si>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</si>
  <si>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</si>
  <si>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</si>
  <si>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</si>
  <si>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</si>
  <si>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</si>
  <si>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</si>
  <si>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</si>
  <si>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</si>
  <si>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</si>
  <si>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</si>
  <si>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</si>
  <si>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医疗费补助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</si>
  <si>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</si>
  <si>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</si>
  <si>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</si>
  <si>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</si>
  <si>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</si>
  <si>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</si>
  <si>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</si>
  <si>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</si>
  <si>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表4-一般公共预算“三公”经费支出情况表</t>
  </si>
  <si>
    <t>2020年预算数</t>
  </si>
  <si>
    <t>因公出国 （境）费</t>
  </si>
  <si>
    <t>公务用车购置及运行费</t>
  </si>
  <si>
    <t>公务用车购置费</t>
  </si>
  <si>
    <t>公务用车运行维护费</t>
  </si>
  <si>
    <t>公务接待费</t>
  </si>
  <si>
    <t>表5-政府性基金预算支出情况表</t>
  </si>
  <si>
    <t>本年政府性基金预算财政拨款支出</t>
  </si>
  <si>
    <t>部门收支总表</t>
  </si>
  <si>
    <t xml:space="preserve">单位:万元    </t>
  </si>
  <si>
    <t>预算数</t>
  </si>
  <si>
    <r>
      <t xml:space="preserve">  </t>
    </r>
    <r>
      <rPr>
        <sz val="12"/>
        <rFont val="宋体"/>
        <family val="0"/>
      </rPr>
      <t>一般公共预算拨款收入</t>
    </r>
  </si>
  <si>
    <t xml:space="preserve">  政府性基金预算拨款收入</t>
  </si>
  <si>
    <t xml:space="preserve">  国有资本经营预算拨款收入</t>
  </si>
  <si>
    <t xml:space="preserve">  事业收入</t>
  </si>
  <si>
    <t xml:space="preserve">  事业单位经营收入</t>
  </si>
  <si>
    <t xml:space="preserve">  其他收入</t>
  </si>
  <si>
    <t>二十二、粮油物资储备事务</t>
  </si>
  <si>
    <t>二十四、国有资本经营预算支出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</si>
  <si>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</si>
  <si>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</si>
  <si>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</si>
  <si>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</si>
  <si>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</si>
  <si>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三十、灾害防治与应急管理支出</t>
  </si>
  <si>
    <t>表7-部门收入总体情况表</t>
  </si>
  <si>
    <t>科目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</si>
  <si>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</si>
  <si>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</si>
  <si>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</si>
  <si>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</si>
  <si>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</si>
  <si>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表8-部门支出总体情况表</t>
  </si>
  <si>
    <t>事业单位经营支出</t>
  </si>
  <si>
    <t>本级项目</t>
  </si>
  <si>
    <t>上级项目</t>
  </si>
  <si>
    <t>表9-政府采购预算明细表</t>
  </si>
  <si>
    <t>事业收入预算</t>
  </si>
  <si>
    <t>事业单位经营收入预算</t>
  </si>
  <si>
    <t>其他收入预算</t>
  </si>
  <si>
    <t>货物类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</si>
</sst>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.00"/>
    <numFmt numFmtId="177" formatCode="#"/>
    <numFmt numFmtId="178" formatCode="0.00_ "/>
    <numFmt numFmtId="179" formatCode=";;"/>
  </numFmts>
  <fonts count="51">
    <font>
      <sz val="10"/>
      <name val="Arial"/>
      <family val="2"/>
    </font>
    <font>
      <sz val="11"/>
      <name val="宋体"/>
      <family val="0"/>
    </font>
    <font>
      <b/>
      <sz val="14"/>
      <name val="黑体"/>
      <family val="3"/>
    </font>
    <font>
      <sz val="10"/>
      <name val="宋体"/>
      <family val="0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宋体"/>
      <family val="0"/>
    </font>
    <font>
      <sz val="21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2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5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0" borderId="0">
      <alignment vertical="center"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8" fillId="0" borderId="0">
      <alignment/>
      <protection/>
    </xf>
  </cellStyleXfs>
  <cellXfs count="51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 horizontal="left" vertical="center"/>
    </xf>
    <xf numFmtId="0" fontId="3" fillId="33" borderId="9" xfId="0" applyNumberFormat="1" applyFont="1" applyFill="1" applyBorder="1" applyAlignment="1">
      <alignment horizontal="center" vertical="center" wrapText="1" shrinkToFit="1"/>
    </xf>
    <xf numFmtId="0" fontId="3" fillId="0" borderId="9" xfId="0" applyNumberFormat="1" applyFont="1" applyFill="1" applyBorder="1" applyAlignment="1">
      <alignment horizontal="left" vertical="center" shrinkToFit="1"/>
    </xf>
    <xf numFmtId="4" fontId="3" fillId="0" borderId="9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0" borderId="14" xfId="0" applyNumberFormat="1" applyFont="1" applyFill="1" applyBorder="1" applyAlignment="1">
      <alignment horizontal="left" vertical="center" shrinkToFit="1"/>
    </xf>
    <xf numFmtId="4" fontId="3" fillId="0" borderId="14" xfId="0" applyNumberFormat="1" applyFont="1" applyFill="1" applyBorder="1" applyAlignment="1">
      <alignment/>
    </xf>
    <xf numFmtId="0" fontId="50" fillId="0" borderId="14" xfId="0" applyNumberFormat="1" applyFont="1" applyFill="1" applyBorder="1" applyAlignment="1" applyProtection="1">
      <alignment horizontal="left" vertical="center" shrinkToFit="1"/>
      <protection/>
    </xf>
    <xf numFmtId="49" fontId="50" fillId="0" borderId="14" xfId="0" applyNumberFormat="1" applyFont="1" applyFill="1" applyBorder="1" applyAlignment="1" applyProtection="1">
      <alignment horizontal="left" vertical="center" shrinkToFit="1"/>
      <protection/>
    </xf>
    <xf numFmtId="0" fontId="3" fillId="0" borderId="10" xfId="0" applyNumberFormat="1" applyFont="1" applyFill="1" applyBorder="1" applyAlignment="1">
      <alignment horizontal="left" vertical="center" shrinkToFit="1"/>
    </xf>
    <xf numFmtId="0" fontId="50" fillId="0" borderId="15" xfId="0" applyNumberFormat="1" applyFont="1" applyFill="1" applyBorder="1" applyAlignment="1" applyProtection="1">
      <alignment horizontal="left" vertical="center" shrinkToFit="1"/>
      <protection/>
    </xf>
    <xf numFmtId="0" fontId="3" fillId="0" borderId="15" xfId="0" applyNumberFormat="1" applyFont="1" applyFill="1" applyBorder="1" applyAlignment="1">
      <alignment horizontal="left" vertical="center" shrinkToFit="1"/>
    </xf>
    <xf numFmtId="4" fontId="3" fillId="0" borderId="15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 vertical="center" wrapText="1" shrinkToFit="1"/>
    </xf>
    <xf numFmtId="0" fontId="3" fillId="33" borderId="14" xfId="0" applyNumberFormat="1" applyFont="1" applyFill="1" applyBorder="1" applyAlignment="1">
      <alignment horizontal="center" vertical="center" wrapText="1" shrinkToFit="1"/>
    </xf>
    <xf numFmtId="0" fontId="4" fillId="33" borderId="9" xfId="0" applyFont="1" applyFill="1" applyBorder="1" applyAlignment="1">
      <alignment horizontal="left" vertical="center" wrapText="1" shrinkToFit="1"/>
    </xf>
    <xf numFmtId="0" fontId="5" fillId="33" borderId="9" xfId="0" applyFont="1" applyFill="1" applyBorder="1" applyAlignment="1">
      <alignment horizontal="left" vertical="center" wrapText="1" shrinkToFit="1"/>
    </xf>
    <xf numFmtId="0" fontId="4" fillId="33" borderId="9" xfId="0" applyFont="1" applyFill="1" applyBorder="1" applyAlignment="1">
      <alignment horizontal="right" vertical="center" wrapText="1" shrinkToFit="1"/>
    </xf>
    <xf numFmtId="0" fontId="6" fillId="33" borderId="11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center" vertical="center" wrapText="1" shrinkToFit="1"/>
    </xf>
    <xf numFmtId="0" fontId="6" fillId="33" borderId="9" xfId="0" applyFont="1" applyFill="1" applyBorder="1" applyAlignment="1">
      <alignment horizontal="center" vertical="center" wrapText="1" shrinkToFit="1"/>
    </xf>
    <xf numFmtId="176" fontId="3" fillId="0" borderId="9" xfId="0" applyNumberFormat="1" applyFont="1" applyBorder="1" applyAlignment="1">
      <alignment shrinkToFit="1"/>
    </xf>
    <xf numFmtId="177" fontId="3" fillId="0" borderId="9" xfId="0" applyNumberFormat="1" applyFont="1" applyBorder="1" applyAlignment="1">
      <alignment/>
    </xf>
    <xf numFmtId="178" fontId="3" fillId="0" borderId="9" xfId="0" applyNumberFormat="1" applyFont="1" applyBorder="1" applyAlignment="1">
      <alignment/>
    </xf>
    <xf numFmtId="0" fontId="5" fillId="33" borderId="9" xfId="0" applyFont="1" applyFill="1" applyBorder="1" applyAlignment="1">
      <alignment horizontal="right" vertical="center" wrapText="1" shrinkToFit="1"/>
    </xf>
    <xf numFmtId="178" fontId="3" fillId="0" borderId="9" xfId="0" applyNumberFormat="1" applyFont="1" applyBorder="1" applyAlignment="1">
      <alignment shrinkToFit="1"/>
    </xf>
    <xf numFmtId="0" fontId="5" fillId="33" borderId="9" xfId="0" applyFont="1" applyFill="1" applyBorder="1" applyAlignment="1">
      <alignment horizontal="center" vertical="center" wrapText="1" shrinkToFit="1"/>
    </xf>
    <xf numFmtId="0" fontId="3" fillId="33" borderId="16" xfId="0" applyFont="1" applyFill="1" applyBorder="1" applyAlignment="1">
      <alignment horizontal="center" vertical="center" wrapText="1" shrinkToFit="1"/>
    </xf>
    <xf numFmtId="0" fontId="3" fillId="33" borderId="17" xfId="0" applyFont="1" applyFill="1" applyBorder="1" applyAlignment="1">
      <alignment horizontal="center" vertical="center" wrapText="1" shrinkToFit="1"/>
    </xf>
    <xf numFmtId="4" fontId="3" fillId="0" borderId="10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vertical="center" shrinkToFit="1"/>
    </xf>
    <xf numFmtId="49" fontId="3" fillId="0" borderId="14" xfId="64" applyNumberFormat="1" applyFont="1" applyFill="1" applyBorder="1" applyAlignment="1" applyProtection="1">
      <alignment vertical="center"/>
      <protection/>
    </xf>
    <xf numFmtId="179" fontId="3" fillId="0" borderId="14" xfId="64" applyNumberFormat="1" applyFont="1" applyFill="1" applyBorder="1" applyAlignment="1" applyProtection="1">
      <alignment vertical="center"/>
      <protection/>
    </xf>
    <xf numFmtId="0" fontId="3" fillId="0" borderId="14" xfId="64" applyFont="1" applyFill="1" applyBorder="1" applyAlignment="1">
      <alignment vertical="center"/>
      <protection/>
    </xf>
    <xf numFmtId="0" fontId="3" fillId="0" borderId="14" xfId="0" applyNumberFormat="1" applyFont="1" applyFill="1" applyBorder="1" applyAlignment="1">
      <alignment horizontal="right" vertical="center" shrinkToFit="1"/>
    </xf>
    <xf numFmtId="0" fontId="3" fillId="0" borderId="14" xfId="64" applyFont="1" applyBorder="1" applyAlignment="1">
      <alignment vertical="center"/>
      <protection/>
    </xf>
    <xf numFmtId="0" fontId="0" fillId="0" borderId="14" xfId="0" applyNumberFormat="1" applyFont="1" applyFill="1" applyBorder="1" applyAlignment="1">
      <alignment horizontal="right"/>
    </xf>
    <xf numFmtId="0" fontId="3" fillId="33" borderId="10" xfId="0" applyNumberFormat="1" applyFont="1" applyFill="1" applyBorder="1" applyAlignment="1">
      <alignment horizontal="center" vertical="center" wrapText="1" shrinkToFit="1"/>
    </xf>
    <xf numFmtId="4" fontId="3" fillId="0" borderId="14" xfId="0" applyNumberFormat="1" applyFont="1" applyFill="1" applyBorder="1" applyAlignment="1">
      <alignment horizontal="right"/>
    </xf>
    <xf numFmtId="0" fontId="6" fillId="33" borderId="16" xfId="0" applyFont="1" applyFill="1" applyBorder="1" applyAlignment="1">
      <alignment horizontal="center" vertical="center" wrapText="1" shrinkToFit="1"/>
    </xf>
    <xf numFmtId="0" fontId="7" fillId="33" borderId="9" xfId="0" applyFont="1" applyFill="1" applyBorder="1" applyAlignment="1">
      <alignment horizontal="left" vertical="center" wrapText="1" shrinkToFit="1"/>
    </xf>
    <xf numFmtId="0" fontId="50" fillId="33" borderId="9" xfId="0" applyFont="1" applyFill="1" applyBorder="1" applyAlignment="1">
      <alignment horizontal="right" vertical="center" wrapText="1" shrinkToFit="1"/>
    </xf>
    <xf numFmtId="0" fontId="8" fillId="33" borderId="0" xfId="0" applyNumberFormat="1" applyFont="1" applyFill="1" applyBorder="1" applyAlignment="1">
      <alignment horizontal="center" vertical="center" wrapText="1" shrinkToFit="1"/>
    </xf>
    <xf numFmtId="0" fontId="4" fillId="33" borderId="0" xfId="0" applyNumberFormat="1" applyFont="1" applyFill="1" applyBorder="1" applyAlignment="1">
      <alignment horizontal="left" vertical="center" wrapText="1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Q11" sqref="Q11"/>
    </sheetView>
  </sheetViews>
  <sheetFormatPr defaultColWidth="9.140625" defaultRowHeight="12.75"/>
  <cols>
    <col min="1" max="1" width="15.00390625" style="0" bestFit="1" customWidth="1"/>
  </cols>
  <sheetData>
    <row r="1" ht="42.75" customHeight="1">
      <c r="A1" s="49" t="s">
        <v>0</v>
      </c>
    </row>
    <row r="2" ht="16.5" customHeight="1">
      <c r="A2" s="50" t="s">
        <v>1</v>
      </c>
    </row>
  </sheetData>
  <sheetProtection/>
  <mergeCells count="2">
    <mergeCell ref="A1:M1"/>
    <mergeCell ref="A2:M3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B1">
      <selection activeCell="A1" sqref="A1:J1"/>
    </sheetView>
  </sheetViews>
  <sheetFormatPr defaultColWidth="9.140625" defaultRowHeight="12.75"/>
  <cols>
    <col min="1" max="1" width="12.00390625" style="0" bestFit="1" customWidth="1"/>
    <col min="2" max="2" width="45.00390625" style="0" bestFit="1" customWidth="1"/>
    <col min="3" max="3" width="43.00390625" style="0" bestFit="1" customWidth="1"/>
    <col min="4" max="10" width="14.00390625" style="0" bestFit="1" customWidth="1"/>
  </cols>
  <sheetData>
    <row r="1" ht="30" customHeight="1">
      <c r="A1" s="1" t="s">
        <v>322</v>
      </c>
    </row>
    <row r="2" ht="15" customHeight="1">
      <c r="A2" s="2" t="s">
        <v>3</v>
      </c>
    </row>
    <row r="3" ht="15" customHeight="1">
      <c r="A3" s="2" t="s">
        <v>50</v>
      </c>
    </row>
    <row r="4" spans="1:10" ht="24">
      <c r="A4" s="3" t="s">
        <v>51</v>
      </c>
      <c r="B4" s="3" t="s">
        <v>52</v>
      </c>
      <c r="C4" s="3" t="s">
        <v>7</v>
      </c>
      <c r="D4" s="3" t="s">
        <v>62</v>
      </c>
      <c r="E4" s="3" t="s">
        <v>313</v>
      </c>
      <c r="F4" s="3" t="s">
        <v>314</v>
      </c>
      <c r="G4" s="3" t="s">
        <v>315</v>
      </c>
      <c r="H4" s="3" t="s">
        <v>323</v>
      </c>
      <c r="I4" s="3" t="s">
        <v>324</v>
      </c>
      <c r="J4" s="3" t="s">
        <v>325</v>
      </c>
    </row>
    <row r="5" spans="1:10" ht="12.75">
      <c r="A5" s="4" t="s">
        <v>62</v>
      </c>
      <c r="B5" s="4"/>
      <c r="C5" s="4"/>
      <c r="D5" s="5">
        <v>2.13</v>
      </c>
      <c r="E5" s="5">
        <v>2.13</v>
      </c>
      <c r="F5" s="4"/>
      <c r="G5" s="4"/>
      <c r="H5" s="4"/>
      <c r="I5" s="4"/>
      <c r="J5" s="4"/>
    </row>
    <row r="6" spans="1:10" ht="12.75">
      <c r="A6" s="4" t="s">
        <v>63</v>
      </c>
      <c r="B6" s="4" t="s">
        <v>64</v>
      </c>
      <c r="C6" s="4"/>
      <c r="D6" s="5">
        <v>2.13</v>
      </c>
      <c r="E6" s="5">
        <v>2.13</v>
      </c>
      <c r="F6" s="4"/>
      <c r="G6" s="4"/>
      <c r="H6" s="4"/>
      <c r="I6" s="4"/>
      <c r="J6" s="4"/>
    </row>
    <row r="7" spans="1:10" ht="12.75">
      <c r="A7" s="4"/>
      <c r="B7" s="4"/>
      <c r="C7" s="4" t="s">
        <v>326</v>
      </c>
      <c r="D7" s="5">
        <v>2.13</v>
      </c>
      <c r="E7" s="5">
        <v>2.13</v>
      </c>
      <c r="F7" s="4"/>
      <c r="G7" s="4"/>
      <c r="H7" s="4"/>
      <c r="I7" s="4"/>
      <c r="J7" s="4"/>
    </row>
  </sheetData>
  <sheetProtection/>
  <mergeCells count="1">
    <mergeCell ref="A1:J1"/>
  </mergeCells>
  <printOptions/>
  <pageMargins left="0.75" right="0.75" top="1" bottom="1" header="0.5" footer="0.5"/>
  <pageSetup fitToHeight="1" fitToWidth="1" horizontalDpi="300" verticalDpi="300" orientation="landscape" pageOrder="overThenDown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G13" sqref="G13"/>
    </sheetView>
  </sheetViews>
  <sheetFormatPr defaultColWidth="9.140625" defaultRowHeight="12.75"/>
  <cols>
    <col min="1" max="1" width="29.00390625" style="0" bestFit="1" customWidth="1"/>
    <col min="2" max="2" width="16.00390625" style="0" bestFit="1" customWidth="1"/>
    <col min="3" max="3" width="30.00390625" style="0" bestFit="1" customWidth="1"/>
    <col min="4" max="4" width="16.00390625" style="0" bestFit="1" customWidth="1"/>
    <col min="5" max="5" width="23.8515625" style="0" customWidth="1"/>
    <col min="6" max="6" width="27.57421875" style="0" customWidth="1"/>
    <col min="7" max="7" width="30.00390625" style="0" customWidth="1"/>
  </cols>
  <sheetData>
    <row r="1" spans="1:7" ht="37.5" customHeight="1">
      <c r="A1" s="1" t="s">
        <v>2</v>
      </c>
      <c r="B1" s="1"/>
      <c r="C1" s="1"/>
      <c r="D1" s="1"/>
      <c r="E1" s="1"/>
      <c r="F1" s="1"/>
      <c r="G1" s="1"/>
    </row>
    <row r="2" ht="16.5" customHeight="1">
      <c r="A2" s="2" t="s">
        <v>3</v>
      </c>
    </row>
    <row r="3" ht="32.25" customHeight="1">
      <c r="A3" s="2" t="s">
        <v>4</v>
      </c>
    </row>
    <row r="4" spans="1:7" ht="27.75" customHeight="1">
      <c r="A4" s="25" t="s">
        <v>5</v>
      </c>
      <c r="B4" s="26"/>
      <c r="C4" s="25" t="s">
        <v>6</v>
      </c>
      <c r="D4" s="46"/>
      <c r="E4" s="46"/>
      <c r="F4" s="46"/>
      <c r="G4" s="26"/>
    </row>
    <row r="5" spans="1:7" ht="27" customHeight="1">
      <c r="A5" s="27" t="s">
        <v>7</v>
      </c>
      <c r="B5" s="27" t="s">
        <v>8</v>
      </c>
      <c r="C5" s="27" t="s">
        <v>9</v>
      </c>
      <c r="D5" s="27" t="s">
        <v>8</v>
      </c>
      <c r="E5" s="23" t="s">
        <v>10</v>
      </c>
      <c r="F5" s="23" t="s">
        <v>11</v>
      </c>
      <c r="G5" s="23" t="s">
        <v>12</v>
      </c>
    </row>
    <row r="6" spans="1:7" ht="19.5" customHeight="1">
      <c r="A6" s="23" t="s">
        <v>13</v>
      </c>
      <c r="B6" s="28">
        <v>1475</v>
      </c>
      <c r="C6" s="23" t="s">
        <v>14</v>
      </c>
      <c r="D6" s="28">
        <f>SUM(E6:G6)</f>
        <v>826.88</v>
      </c>
      <c r="E6" s="32">
        <v>826.88</v>
      </c>
      <c r="F6" s="29"/>
      <c r="G6" s="29"/>
    </row>
    <row r="7" spans="1:7" ht="19.5" customHeight="1">
      <c r="A7" s="23" t="s">
        <v>15</v>
      </c>
      <c r="B7" s="28">
        <v>1475</v>
      </c>
      <c r="C7" s="23" t="s">
        <v>16</v>
      </c>
      <c r="D7" s="29"/>
      <c r="E7" s="30"/>
      <c r="F7" s="29"/>
      <c r="G7" s="29"/>
    </row>
    <row r="8" spans="1:7" ht="19.5" customHeight="1">
      <c r="A8" s="23" t="s">
        <v>17</v>
      </c>
      <c r="B8" s="29"/>
      <c r="C8" s="23" t="s">
        <v>18</v>
      </c>
      <c r="D8" s="28">
        <f aca="true" t="shared" si="0" ref="D8:D13">SUM(E8:G8)</f>
        <v>2.13</v>
      </c>
      <c r="E8" s="30">
        <v>2.13</v>
      </c>
      <c r="F8" s="29"/>
      <c r="G8" s="29"/>
    </row>
    <row r="9" spans="1:7" ht="19.5" customHeight="1">
      <c r="A9" s="23" t="s">
        <v>19</v>
      </c>
      <c r="B9" s="29"/>
      <c r="C9" s="23" t="s">
        <v>20</v>
      </c>
      <c r="D9" s="29"/>
      <c r="E9" s="30"/>
      <c r="F9" s="29"/>
      <c r="G9" s="29"/>
    </row>
    <row r="10" spans="1:7" ht="19.5" customHeight="1">
      <c r="A10" s="23" t="s">
        <v>4</v>
      </c>
      <c r="B10" s="31" t="s">
        <v>4</v>
      </c>
      <c r="C10" s="23" t="s">
        <v>21</v>
      </c>
      <c r="D10" s="29"/>
      <c r="E10" s="30"/>
      <c r="F10" s="29"/>
      <c r="G10" s="29"/>
    </row>
    <row r="11" spans="1:7" ht="19.5" customHeight="1">
      <c r="A11" s="23" t="s">
        <v>4</v>
      </c>
      <c r="B11" s="31" t="s">
        <v>4</v>
      </c>
      <c r="C11" s="23" t="s">
        <v>22</v>
      </c>
      <c r="D11" s="29"/>
      <c r="E11" s="30"/>
      <c r="F11" s="29"/>
      <c r="G11" s="29"/>
    </row>
    <row r="12" spans="1:7" ht="19.5" customHeight="1">
      <c r="A12" s="23" t="s">
        <v>4</v>
      </c>
      <c r="B12" s="31" t="s">
        <v>4</v>
      </c>
      <c r="C12" s="23" t="s">
        <v>23</v>
      </c>
      <c r="D12" s="28">
        <f t="shared" si="0"/>
        <v>21.01</v>
      </c>
      <c r="E12" s="30">
        <v>21.01</v>
      </c>
      <c r="F12" s="29"/>
      <c r="G12" s="29"/>
    </row>
    <row r="13" spans="1:7" ht="19.5" customHeight="1">
      <c r="A13" s="23" t="s">
        <v>4</v>
      </c>
      <c r="B13" s="31" t="s">
        <v>4</v>
      </c>
      <c r="C13" s="23" t="s">
        <v>24</v>
      </c>
      <c r="D13" s="28">
        <f t="shared" si="0"/>
        <v>199</v>
      </c>
      <c r="E13" s="32">
        <v>199</v>
      </c>
      <c r="F13" s="29"/>
      <c r="G13" s="29"/>
    </row>
    <row r="14" spans="1:7" ht="19.5" customHeight="1">
      <c r="A14" s="23" t="s">
        <v>4</v>
      </c>
      <c r="B14" s="31" t="s">
        <v>4</v>
      </c>
      <c r="C14" s="23" t="s">
        <v>25</v>
      </c>
      <c r="D14" s="29"/>
      <c r="E14" s="30"/>
      <c r="F14" s="29"/>
      <c r="G14" s="29"/>
    </row>
    <row r="15" spans="1:7" ht="19.5" customHeight="1">
      <c r="A15" s="23" t="s">
        <v>4</v>
      </c>
      <c r="B15" s="31" t="s">
        <v>4</v>
      </c>
      <c r="C15" s="23" t="s">
        <v>26</v>
      </c>
      <c r="D15" s="28">
        <f>SUM(E15:G15)</f>
        <v>61.1</v>
      </c>
      <c r="E15" s="32">
        <v>61.1</v>
      </c>
      <c r="F15" s="29"/>
      <c r="G15" s="29"/>
    </row>
    <row r="16" spans="1:7" ht="19.5" customHeight="1">
      <c r="A16" s="23" t="s">
        <v>4</v>
      </c>
      <c r="B16" s="31" t="s">
        <v>4</v>
      </c>
      <c r="C16" s="47" t="s">
        <v>27</v>
      </c>
      <c r="D16" s="28">
        <f>SUM(E16:G16)</f>
        <v>24</v>
      </c>
      <c r="E16" s="30">
        <v>24</v>
      </c>
      <c r="F16" s="29"/>
      <c r="G16" s="29"/>
    </row>
    <row r="17" spans="1:7" ht="19.5" customHeight="1">
      <c r="A17" s="23" t="s">
        <v>4</v>
      </c>
      <c r="B17" s="31" t="s">
        <v>4</v>
      </c>
      <c r="C17" s="23" t="s">
        <v>28</v>
      </c>
      <c r="D17" s="28">
        <f>SUM(E17:G17)</f>
        <v>58.71</v>
      </c>
      <c r="E17" s="30">
        <v>58.71</v>
      </c>
      <c r="F17" s="29"/>
      <c r="G17" s="29"/>
    </row>
    <row r="18" spans="1:7" ht="19.5" customHeight="1">
      <c r="A18" s="23" t="s">
        <v>4</v>
      </c>
      <c r="B18" s="31" t="s">
        <v>4</v>
      </c>
      <c r="C18" s="23" t="s">
        <v>29</v>
      </c>
      <c r="D18" s="28">
        <f>SUM(E18:G18)</f>
        <v>488.02</v>
      </c>
      <c r="E18" s="30">
        <v>488.02</v>
      </c>
      <c r="F18" s="29"/>
      <c r="G18" s="29"/>
    </row>
    <row r="19" spans="1:7" ht="19.5" customHeight="1">
      <c r="A19" s="23" t="s">
        <v>30</v>
      </c>
      <c r="B19" s="48">
        <v>291.77</v>
      </c>
      <c r="C19" s="23" t="s">
        <v>31</v>
      </c>
      <c r="D19" s="29"/>
      <c r="E19" s="30"/>
      <c r="F19" s="29"/>
      <c r="G19" s="29"/>
    </row>
    <row r="20" spans="1:7" ht="19.5" customHeight="1">
      <c r="A20" s="23" t="s">
        <v>15</v>
      </c>
      <c r="B20" s="48">
        <v>291.77</v>
      </c>
      <c r="C20" s="23" t="s">
        <v>32</v>
      </c>
      <c r="D20" s="29"/>
      <c r="E20" s="30"/>
      <c r="F20" s="29"/>
      <c r="G20" s="29"/>
    </row>
    <row r="21" spans="1:7" ht="19.5" customHeight="1">
      <c r="A21" s="23" t="s">
        <v>17</v>
      </c>
      <c r="B21" s="31" t="s">
        <v>4</v>
      </c>
      <c r="C21" s="23" t="s">
        <v>33</v>
      </c>
      <c r="D21" s="29"/>
      <c r="E21" s="30"/>
      <c r="F21" s="29"/>
      <c r="G21" s="29"/>
    </row>
    <row r="22" spans="1:7" ht="19.5" customHeight="1">
      <c r="A22" s="23" t="s">
        <v>19</v>
      </c>
      <c r="B22" s="31" t="s">
        <v>4</v>
      </c>
      <c r="C22" s="23" t="s">
        <v>34</v>
      </c>
      <c r="D22" s="29"/>
      <c r="E22" s="30"/>
      <c r="F22" s="29"/>
      <c r="G22" s="29"/>
    </row>
    <row r="23" spans="1:7" ht="19.5" customHeight="1">
      <c r="A23" s="23" t="s">
        <v>4</v>
      </c>
      <c r="B23" s="31" t="s">
        <v>4</v>
      </c>
      <c r="C23" s="23" t="s">
        <v>35</v>
      </c>
      <c r="D23" s="29"/>
      <c r="E23" s="30"/>
      <c r="F23" s="29"/>
      <c r="G23" s="29"/>
    </row>
    <row r="24" spans="1:7" ht="19.5" customHeight="1">
      <c r="A24" s="23" t="s">
        <v>4</v>
      </c>
      <c r="B24" s="31" t="s">
        <v>4</v>
      </c>
      <c r="C24" s="23" t="s">
        <v>36</v>
      </c>
      <c r="D24" s="29"/>
      <c r="E24" s="30"/>
      <c r="F24" s="29"/>
      <c r="G24" s="29"/>
    </row>
    <row r="25" spans="1:7" ht="19.5" customHeight="1">
      <c r="A25" s="23" t="s">
        <v>4</v>
      </c>
      <c r="B25" s="31" t="s">
        <v>4</v>
      </c>
      <c r="C25" s="23" t="s">
        <v>37</v>
      </c>
      <c r="D25" s="28">
        <f>SUM(E25:G25)</f>
        <v>75.92</v>
      </c>
      <c r="E25" s="32">
        <v>75.92</v>
      </c>
      <c r="F25" s="29"/>
      <c r="G25" s="29"/>
    </row>
    <row r="26" spans="1:7" ht="19.5" customHeight="1">
      <c r="A26" s="23" t="s">
        <v>4</v>
      </c>
      <c r="B26" s="31" t="s">
        <v>4</v>
      </c>
      <c r="C26" s="23" t="s">
        <v>38</v>
      </c>
      <c r="D26" s="29"/>
      <c r="E26" s="30"/>
      <c r="F26" s="29"/>
      <c r="G26" s="29"/>
    </row>
    <row r="27" spans="1:7" ht="19.5" customHeight="1">
      <c r="A27" s="23" t="s">
        <v>4</v>
      </c>
      <c r="B27" s="31" t="s">
        <v>4</v>
      </c>
      <c r="C27" s="23" t="s">
        <v>39</v>
      </c>
      <c r="D27" s="29"/>
      <c r="E27" s="30"/>
      <c r="F27" s="29"/>
      <c r="G27" s="29"/>
    </row>
    <row r="28" spans="1:7" ht="19.5" customHeight="1">
      <c r="A28" s="23" t="s">
        <v>4</v>
      </c>
      <c r="B28" s="31" t="s">
        <v>4</v>
      </c>
      <c r="C28" s="23" t="s">
        <v>40</v>
      </c>
      <c r="D28" s="29"/>
      <c r="E28" s="30"/>
      <c r="F28" s="29"/>
      <c r="G28" s="29"/>
    </row>
    <row r="29" spans="1:7" ht="19.5" customHeight="1">
      <c r="A29" s="23" t="s">
        <v>4</v>
      </c>
      <c r="B29" s="31" t="s">
        <v>4</v>
      </c>
      <c r="C29" s="23" t="s">
        <v>41</v>
      </c>
      <c r="D29" s="28"/>
      <c r="E29" s="32"/>
      <c r="F29" s="29"/>
      <c r="G29" s="29"/>
    </row>
    <row r="30" spans="1:7" ht="19.5" customHeight="1">
      <c r="A30" s="23" t="s">
        <v>4</v>
      </c>
      <c r="B30" s="31" t="s">
        <v>4</v>
      </c>
      <c r="C30" s="23" t="s">
        <v>42</v>
      </c>
      <c r="D30" s="29"/>
      <c r="E30" s="30"/>
      <c r="F30" s="29"/>
      <c r="G30" s="29"/>
    </row>
    <row r="31" spans="1:7" ht="19.5" customHeight="1">
      <c r="A31" s="23" t="s">
        <v>4</v>
      </c>
      <c r="B31" s="31" t="s">
        <v>4</v>
      </c>
      <c r="C31" s="23" t="s">
        <v>43</v>
      </c>
      <c r="D31" s="29"/>
      <c r="E31" s="30"/>
      <c r="F31" s="29"/>
      <c r="G31" s="29"/>
    </row>
    <row r="32" spans="1:7" ht="18" customHeight="1">
      <c r="A32" s="23" t="s">
        <v>4</v>
      </c>
      <c r="B32" s="31" t="s">
        <v>4</v>
      </c>
      <c r="C32" s="23" t="s">
        <v>44</v>
      </c>
      <c r="D32" s="29"/>
      <c r="E32" s="30"/>
      <c r="F32" s="29"/>
      <c r="G32" s="29"/>
    </row>
    <row r="33" spans="1:7" ht="19.5" customHeight="1">
      <c r="A33" s="23" t="s">
        <v>4</v>
      </c>
      <c r="B33" s="31" t="s">
        <v>4</v>
      </c>
      <c r="C33" s="23" t="s">
        <v>45</v>
      </c>
      <c r="D33" s="29"/>
      <c r="E33" s="30"/>
      <c r="F33" s="29"/>
      <c r="G33" s="29"/>
    </row>
    <row r="34" spans="1:7" ht="16.5" customHeight="1">
      <c r="A34" s="23" t="s">
        <v>4</v>
      </c>
      <c r="B34" s="31" t="s">
        <v>4</v>
      </c>
      <c r="C34" s="47" t="s">
        <v>46</v>
      </c>
      <c r="D34" s="28">
        <f>SUM(E34:G34)</f>
        <v>10</v>
      </c>
      <c r="E34" s="30">
        <v>10</v>
      </c>
      <c r="F34" s="29"/>
      <c r="G34" s="29"/>
    </row>
    <row r="35" spans="1:7" ht="16.5" customHeight="1">
      <c r="A35" s="33" t="s">
        <v>4</v>
      </c>
      <c r="B35" s="31" t="s">
        <v>4</v>
      </c>
      <c r="C35" s="33" t="s">
        <v>4</v>
      </c>
      <c r="D35" s="31"/>
      <c r="E35" s="31"/>
      <c r="F35" s="31" t="s">
        <v>4</v>
      </c>
      <c r="G35" s="31" t="s">
        <v>4</v>
      </c>
    </row>
    <row r="36" spans="1:7" ht="15">
      <c r="A36" s="23" t="s">
        <v>4</v>
      </c>
      <c r="B36" s="23" t="s">
        <v>4</v>
      </c>
      <c r="C36" s="23" t="s">
        <v>4</v>
      </c>
      <c r="D36" s="31"/>
      <c r="E36" s="31"/>
      <c r="F36" s="31" t="s">
        <v>4</v>
      </c>
      <c r="G36" s="31" t="s">
        <v>4</v>
      </c>
    </row>
    <row r="37" spans="1:7" ht="14.25">
      <c r="A37" s="33" t="s">
        <v>47</v>
      </c>
      <c r="B37" s="28">
        <f>B20+B7</f>
        <v>1766.77</v>
      </c>
      <c r="C37" s="33" t="s">
        <v>48</v>
      </c>
      <c r="D37" s="28">
        <f>SUM(D6:D34)</f>
        <v>1766.77</v>
      </c>
      <c r="E37" s="28">
        <f>SUM(E6:E34)</f>
        <v>1766.77</v>
      </c>
      <c r="F37" s="29"/>
      <c r="G37" s="29"/>
    </row>
  </sheetData>
  <sheetProtection/>
  <mergeCells count="3">
    <mergeCell ref="A1:G1"/>
    <mergeCell ref="A4:B4"/>
    <mergeCell ref="C4:G4"/>
  </mergeCells>
  <printOptions/>
  <pageMargins left="0.75" right="0.75" top="1" bottom="1" header="0.5" footer="0.5"/>
  <pageSetup horizontalDpi="300" verticalDpi="300" orientation="landscape" pageOrder="overThenDown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B1">
      <selection activeCell="A1" sqref="A1:H1"/>
    </sheetView>
  </sheetViews>
  <sheetFormatPr defaultColWidth="9.140625" defaultRowHeight="12.75"/>
  <cols>
    <col min="1" max="1" width="16.00390625" style="0" bestFit="1" customWidth="1"/>
    <col min="2" max="2" width="32.00390625" style="0" bestFit="1" customWidth="1"/>
    <col min="3" max="3" width="15.00390625" style="0" bestFit="1" customWidth="1"/>
    <col min="4" max="4" width="54.00390625" style="0" bestFit="1" customWidth="1"/>
    <col min="5" max="8" width="22.00390625" style="0" bestFit="1" customWidth="1"/>
  </cols>
  <sheetData>
    <row r="1" ht="30" customHeight="1">
      <c r="A1" s="1" t="s">
        <v>49</v>
      </c>
    </row>
    <row r="2" ht="15" customHeight="1">
      <c r="A2" s="2" t="s">
        <v>3</v>
      </c>
    </row>
    <row r="3" ht="15" customHeight="1">
      <c r="A3" s="2" t="s">
        <v>50</v>
      </c>
    </row>
    <row r="4" spans="1:8" ht="15" customHeight="1">
      <c r="A4" s="6" t="s">
        <v>51</v>
      </c>
      <c r="B4" s="6" t="s">
        <v>52</v>
      </c>
      <c r="C4" s="7" t="s">
        <v>53</v>
      </c>
      <c r="D4" s="8"/>
      <c r="E4" s="7" t="s">
        <v>54</v>
      </c>
      <c r="F4" s="34"/>
      <c r="G4" s="34"/>
      <c r="H4" s="8"/>
    </row>
    <row r="5" spans="1:8" ht="15" customHeight="1">
      <c r="A5" s="35"/>
      <c r="B5" s="35"/>
      <c r="C5" s="6" t="s">
        <v>55</v>
      </c>
      <c r="D5" s="6" t="s">
        <v>56</v>
      </c>
      <c r="E5" s="6" t="s">
        <v>57</v>
      </c>
      <c r="F5" s="6" t="s">
        <v>58</v>
      </c>
      <c r="G5" s="7" t="s">
        <v>59</v>
      </c>
      <c r="H5" s="8"/>
    </row>
    <row r="6" spans="1:8" ht="12.75">
      <c r="A6" s="35"/>
      <c r="B6" s="35"/>
      <c r="C6" s="35"/>
      <c r="D6" s="35"/>
      <c r="E6" s="35"/>
      <c r="F6" s="35"/>
      <c r="G6" s="44" t="s">
        <v>60</v>
      </c>
      <c r="H6" s="44" t="s">
        <v>61</v>
      </c>
    </row>
    <row r="7" spans="1:8" ht="12.75">
      <c r="A7" s="10" t="s">
        <v>62</v>
      </c>
      <c r="B7" s="10"/>
      <c r="C7" s="10"/>
      <c r="D7" s="10"/>
      <c r="E7" s="11"/>
      <c r="F7" s="11"/>
      <c r="G7" s="10"/>
      <c r="H7" s="10"/>
    </row>
    <row r="8" spans="1:8" ht="12.75">
      <c r="A8" s="10" t="s">
        <v>63</v>
      </c>
      <c r="B8" s="10" t="s">
        <v>64</v>
      </c>
      <c r="C8" s="10"/>
      <c r="D8" s="10"/>
      <c r="E8" s="11">
        <f>F8+G8+H8</f>
        <v>1766.7700000000002</v>
      </c>
      <c r="F8" s="11">
        <f>F9+F19+F22+F25+F35+F40+F43+F48+F63+F66</f>
        <v>1398.0000000000002</v>
      </c>
      <c r="G8" s="41">
        <f>G9+G19+G22+G25+G35+G40+G43+G48+G63+G66</f>
        <v>256.44</v>
      </c>
      <c r="H8" s="41">
        <f>H9+H19+H22+H25+H35+H40+H43+H48+H63+H66</f>
        <v>112.33</v>
      </c>
    </row>
    <row r="9" spans="1:8" ht="12.75">
      <c r="A9" s="10"/>
      <c r="B9" s="10"/>
      <c r="C9" s="12" t="s">
        <v>65</v>
      </c>
      <c r="D9" s="10" t="s">
        <v>66</v>
      </c>
      <c r="E9" s="11">
        <f>F9+G9+H9</f>
        <v>826.88</v>
      </c>
      <c r="F9" s="11">
        <f>F10+F12+F15+F17</f>
        <v>793.59</v>
      </c>
      <c r="G9" s="45">
        <v>33.29</v>
      </c>
      <c r="H9" s="41"/>
    </row>
    <row r="10" spans="1:8" ht="12.75">
      <c r="A10" s="10"/>
      <c r="B10" s="10"/>
      <c r="C10" s="12" t="s">
        <v>67</v>
      </c>
      <c r="D10" s="10" t="s">
        <v>68</v>
      </c>
      <c r="E10" s="11">
        <f aca="true" t="shared" si="0" ref="E10:E41">F10+G10+H10</f>
        <v>15.83</v>
      </c>
      <c r="F10" s="11">
        <v>15.83</v>
      </c>
      <c r="G10" s="10"/>
      <c r="H10" s="10"/>
    </row>
    <row r="11" spans="1:8" ht="12.75">
      <c r="A11" s="10"/>
      <c r="B11" s="10"/>
      <c r="C11" s="12" t="s">
        <v>69</v>
      </c>
      <c r="D11" s="10" t="s">
        <v>70</v>
      </c>
      <c r="E11" s="11">
        <f t="shared" si="0"/>
        <v>15.83</v>
      </c>
      <c r="F11" s="11">
        <v>15.83</v>
      </c>
      <c r="G11" s="10"/>
      <c r="H11" s="10"/>
    </row>
    <row r="12" spans="1:8" ht="12.75">
      <c r="A12" s="10"/>
      <c r="B12" s="10"/>
      <c r="C12" s="12" t="s">
        <v>71</v>
      </c>
      <c r="D12" s="10" t="s">
        <v>72</v>
      </c>
      <c r="E12" s="11">
        <f t="shared" si="0"/>
        <v>708.27</v>
      </c>
      <c r="F12" s="11">
        <f>F13</f>
        <v>674.98</v>
      </c>
      <c r="G12" s="11">
        <v>33.29</v>
      </c>
      <c r="H12" s="10"/>
    </row>
    <row r="13" spans="1:8" ht="12.75">
      <c r="A13" s="10"/>
      <c r="B13" s="10"/>
      <c r="C13" s="12" t="s">
        <v>73</v>
      </c>
      <c r="D13" s="10" t="s">
        <v>70</v>
      </c>
      <c r="E13" s="11">
        <f t="shared" si="0"/>
        <v>674.98</v>
      </c>
      <c r="F13" s="11">
        <v>674.98</v>
      </c>
      <c r="G13" s="10"/>
      <c r="H13" s="10"/>
    </row>
    <row r="14" spans="1:8" ht="12.75">
      <c r="A14" s="10"/>
      <c r="B14" s="10"/>
      <c r="C14" s="13" t="s">
        <v>74</v>
      </c>
      <c r="D14" s="10" t="s">
        <v>75</v>
      </c>
      <c r="E14" s="11">
        <f t="shared" si="0"/>
        <v>33.29</v>
      </c>
      <c r="G14" s="11">
        <v>33.29</v>
      </c>
      <c r="H14" s="10"/>
    </row>
    <row r="15" spans="1:8" ht="12.75">
      <c r="A15" s="10"/>
      <c r="B15" s="10"/>
      <c r="C15" s="12" t="s">
        <v>76</v>
      </c>
      <c r="D15" s="10" t="s">
        <v>77</v>
      </c>
      <c r="E15" s="11">
        <f t="shared" si="0"/>
        <v>35.25</v>
      </c>
      <c r="F15" s="11">
        <v>35.25</v>
      </c>
      <c r="G15" s="10"/>
      <c r="H15" s="10"/>
    </row>
    <row r="16" spans="1:8" ht="12.75">
      <c r="A16" s="10"/>
      <c r="B16" s="10"/>
      <c r="C16" s="12" t="s">
        <v>78</v>
      </c>
      <c r="D16" s="10" t="s">
        <v>70</v>
      </c>
      <c r="E16" s="11">
        <f t="shared" si="0"/>
        <v>35.25</v>
      </c>
      <c r="F16" s="11">
        <v>35.25</v>
      </c>
      <c r="G16" s="10"/>
      <c r="H16" s="10"/>
    </row>
    <row r="17" spans="1:8" ht="12.75">
      <c r="A17" s="10"/>
      <c r="B17" s="10"/>
      <c r="C17" s="12" t="s">
        <v>79</v>
      </c>
      <c r="D17" s="10" t="s">
        <v>80</v>
      </c>
      <c r="E17" s="11">
        <f t="shared" si="0"/>
        <v>67.53</v>
      </c>
      <c r="F17" s="11">
        <v>67.53</v>
      </c>
      <c r="G17" s="10"/>
      <c r="H17" s="10"/>
    </row>
    <row r="18" spans="1:8" ht="12.75">
      <c r="A18" s="10"/>
      <c r="B18" s="10"/>
      <c r="C18" s="12" t="s">
        <v>81</v>
      </c>
      <c r="D18" s="10" t="s">
        <v>70</v>
      </c>
      <c r="E18" s="11">
        <f t="shared" si="0"/>
        <v>67.53</v>
      </c>
      <c r="F18" s="11">
        <v>67.53</v>
      </c>
      <c r="G18" s="10"/>
      <c r="H18" s="10"/>
    </row>
    <row r="19" spans="1:8" ht="12.75">
      <c r="A19" s="10"/>
      <c r="B19" s="10"/>
      <c r="C19" s="13">
        <v>203</v>
      </c>
      <c r="D19" s="10" t="s">
        <v>82</v>
      </c>
      <c r="E19" s="11">
        <f t="shared" si="0"/>
        <v>2.13</v>
      </c>
      <c r="F19" s="11"/>
      <c r="G19" s="11">
        <v>2.13</v>
      </c>
      <c r="H19" s="10"/>
    </row>
    <row r="20" spans="1:8" ht="12.75">
      <c r="A20" s="10"/>
      <c r="B20" s="10"/>
      <c r="C20" s="13" t="s">
        <v>83</v>
      </c>
      <c r="D20" s="10" t="s">
        <v>84</v>
      </c>
      <c r="E20" s="11">
        <f t="shared" si="0"/>
        <v>2.13</v>
      </c>
      <c r="F20" s="11"/>
      <c r="G20" s="11">
        <v>2.13</v>
      </c>
      <c r="H20" s="10"/>
    </row>
    <row r="21" spans="1:8" ht="12.75">
      <c r="A21" s="10"/>
      <c r="B21" s="10"/>
      <c r="C21" s="13" t="s">
        <v>85</v>
      </c>
      <c r="D21" s="10" t="s">
        <v>86</v>
      </c>
      <c r="E21" s="11">
        <f t="shared" si="0"/>
        <v>2.13</v>
      </c>
      <c r="G21" s="11">
        <v>2.13</v>
      </c>
      <c r="H21" s="10"/>
    </row>
    <row r="22" spans="1:8" ht="12.75">
      <c r="A22" s="10"/>
      <c r="B22" s="10"/>
      <c r="C22" s="12" t="s">
        <v>87</v>
      </c>
      <c r="D22" s="10" t="s">
        <v>88</v>
      </c>
      <c r="E22" s="11">
        <f t="shared" si="0"/>
        <v>21.01</v>
      </c>
      <c r="F22" s="11">
        <v>21.01</v>
      </c>
      <c r="G22" s="10"/>
      <c r="H22" s="10"/>
    </row>
    <row r="23" spans="1:8" ht="12.75">
      <c r="A23" s="10"/>
      <c r="B23" s="10"/>
      <c r="C23" s="12" t="s">
        <v>89</v>
      </c>
      <c r="D23" s="10" t="s">
        <v>90</v>
      </c>
      <c r="E23" s="11">
        <f t="shared" si="0"/>
        <v>21.01</v>
      </c>
      <c r="F23" s="11">
        <v>21.01</v>
      </c>
      <c r="G23" s="10"/>
      <c r="H23" s="10"/>
    </row>
    <row r="24" spans="1:8" ht="12.75">
      <c r="A24" s="10"/>
      <c r="B24" s="10"/>
      <c r="C24" s="12" t="s">
        <v>91</v>
      </c>
      <c r="D24" s="10" t="s">
        <v>92</v>
      </c>
      <c r="E24" s="11">
        <f t="shared" si="0"/>
        <v>21.01</v>
      </c>
      <c r="F24" s="11">
        <v>21.01</v>
      </c>
      <c r="G24" s="10"/>
      <c r="H24" s="10"/>
    </row>
    <row r="25" spans="1:8" ht="12.75">
      <c r="A25" s="10"/>
      <c r="B25" s="10"/>
      <c r="C25" s="12" t="s">
        <v>93</v>
      </c>
      <c r="D25" s="10" t="s">
        <v>94</v>
      </c>
      <c r="E25" s="11">
        <f t="shared" si="0"/>
        <v>199</v>
      </c>
      <c r="F25" s="11">
        <f>F26+F28+F33</f>
        <v>199</v>
      </c>
      <c r="G25" s="10"/>
      <c r="H25" s="10"/>
    </row>
    <row r="26" spans="1:8" ht="12.75">
      <c r="A26" s="10"/>
      <c r="B26" s="10"/>
      <c r="C26" s="12" t="s">
        <v>95</v>
      </c>
      <c r="D26" s="10" t="s">
        <v>96</v>
      </c>
      <c r="E26" s="11">
        <f t="shared" si="0"/>
        <v>17.88</v>
      </c>
      <c r="F26" s="11">
        <v>17.88</v>
      </c>
      <c r="G26" s="10"/>
      <c r="H26" s="10"/>
    </row>
    <row r="27" spans="1:8" ht="12.75">
      <c r="A27" s="10"/>
      <c r="B27" s="10"/>
      <c r="C27" s="12" t="s">
        <v>97</v>
      </c>
      <c r="D27" s="10" t="s">
        <v>98</v>
      </c>
      <c r="E27" s="11">
        <f t="shared" si="0"/>
        <v>17.88</v>
      </c>
      <c r="F27" s="11">
        <v>17.88</v>
      </c>
      <c r="G27" s="10"/>
      <c r="H27" s="10"/>
    </row>
    <row r="28" spans="1:8" ht="12.75">
      <c r="A28" s="10"/>
      <c r="B28" s="10"/>
      <c r="C28" s="12" t="s">
        <v>99</v>
      </c>
      <c r="D28" s="10" t="s">
        <v>100</v>
      </c>
      <c r="E28" s="11">
        <f t="shared" si="0"/>
        <v>161.21</v>
      </c>
      <c r="F28" s="11">
        <f>F29+F30+F31+F32</f>
        <v>161.21</v>
      </c>
      <c r="G28" s="10"/>
      <c r="H28" s="10"/>
    </row>
    <row r="29" spans="1:8" ht="12.75">
      <c r="A29" s="10"/>
      <c r="B29" s="10"/>
      <c r="C29" s="12" t="s">
        <v>101</v>
      </c>
      <c r="D29" s="10" t="s">
        <v>102</v>
      </c>
      <c r="E29" s="11">
        <f t="shared" si="0"/>
        <v>27.12</v>
      </c>
      <c r="F29" s="11">
        <v>27.12</v>
      </c>
      <c r="G29" s="10"/>
      <c r="H29" s="10"/>
    </row>
    <row r="30" spans="1:8" ht="12.75">
      <c r="A30" s="10"/>
      <c r="B30" s="10"/>
      <c r="C30" s="12" t="s">
        <v>103</v>
      </c>
      <c r="D30" s="10" t="s">
        <v>104</v>
      </c>
      <c r="E30" s="11">
        <f t="shared" si="0"/>
        <v>19.7</v>
      </c>
      <c r="F30" s="11">
        <v>19.7</v>
      </c>
      <c r="G30" s="10"/>
      <c r="H30" s="10"/>
    </row>
    <row r="31" spans="1:8" ht="12.75">
      <c r="A31" s="18"/>
      <c r="B31" s="18"/>
      <c r="C31" s="12" t="s">
        <v>105</v>
      </c>
      <c r="D31" s="18" t="s">
        <v>106</v>
      </c>
      <c r="E31" s="11">
        <f t="shared" si="0"/>
        <v>76.26</v>
      </c>
      <c r="F31" s="18">
        <v>76.26</v>
      </c>
      <c r="G31" s="18"/>
      <c r="H31" s="18"/>
    </row>
    <row r="32" spans="1:8" ht="12.75">
      <c r="A32" s="18"/>
      <c r="B32" s="18"/>
      <c r="C32" s="12" t="s">
        <v>107</v>
      </c>
      <c r="D32" s="18" t="s">
        <v>108</v>
      </c>
      <c r="E32" s="11">
        <f t="shared" si="0"/>
        <v>38.13</v>
      </c>
      <c r="F32" s="18">
        <v>38.13</v>
      </c>
      <c r="G32" s="18"/>
      <c r="H32" s="18"/>
    </row>
    <row r="33" spans="1:8" ht="12.75">
      <c r="A33" s="18"/>
      <c r="B33" s="18"/>
      <c r="C33" s="13" t="s">
        <v>99</v>
      </c>
      <c r="D33" s="18" t="s">
        <v>109</v>
      </c>
      <c r="E33" s="11">
        <f t="shared" si="0"/>
        <v>19.91</v>
      </c>
      <c r="F33" s="18">
        <v>19.91</v>
      </c>
      <c r="G33" s="18"/>
      <c r="H33" s="18"/>
    </row>
    <row r="34" spans="1:8" ht="12.75">
      <c r="A34" s="18"/>
      <c r="B34" s="18"/>
      <c r="C34" s="13" t="s">
        <v>110</v>
      </c>
      <c r="D34" s="18" t="s">
        <v>111</v>
      </c>
      <c r="E34" s="11">
        <f t="shared" si="0"/>
        <v>19.91</v>
      </c>
      <c r="F34" s="18">
        <v>19.91</v>
      </c>
      <c r="G34" s="18"/>
      <c r="H34" s="18"/>
    </row>
    <row r="35" spans="1:8" ht="12.75">
      <c r="A35" s="18"/>
      <c r="B35" s="18"/>
      <c r="C35" s="12" t="s">
        <v>112</v>
      </c>
      <c r="D35" s="18" t="s">
        <v>113</v>
      </c>
      <c r="E35" s="11">
        <f t="shared" si="0"/>
        <v>61.1</v>
      </c>
      <c r="F35" s="18">
        <f>F36</f>
        <v>61.1</v>
      </c>
      <c r="G35" s="18"/>
      <c r="H35" s="18"/>
    </row>
    <row r="36" spans="1:8" ht="12.75">
      <c r="A36" s="18"/>
      <c r="B36" s="18"/>
      <c r="C36" s="12" t="s">
        <v>114</v>
      </c>
      <c r="D36" s="18" t="s">
        <v>115</v>
      </c>
      <c r="E36" s="11">
        <f t="shared" si="0"/>
        <v>61.1</v>
      </c>
      <c r="F36" s="18">
        <f>SUM(F37:F39)</f>
        <v>61.1</v>
      </c>
      <c r="G36" s="18"/>
      <c r="H36" s="18"/>
    </row>
    <row r="37" spans="1:8" ht="12.75">
      <c r="A37" s="18"/>
      <c r="B37" s="18"/>
      <c r="C37" s="12" t="s">
        <v>116</v>
      </c>
      <c r="D37" s="18" t="s">
        <v>117</v>
      </c>
      <c r="E37" s="11">
        <f t="shared" si="0"/>
        <v>31.62</v>
      </c>
      <c r="F37" s="18">
        <v>31.62</v>
      </c>
      <c r="G37" s="18"/>
      <c r="H37" s="18"/>
    </row>
    <row r="38" spans="1:8" ht="12.75">
      <c r="A38" s="18"/>
      <c r="B38" s="18"/>
      <c r="C38" s="12" t="s">
        <v>118</v>
      </c>
      <c r="D38" s="18" t="s">
        <v>119</v>
      </c>
      <c r="E38" s="11">
        <f t="shared" si="0"/>
        <v>24.84</v>
      </c>
      <c r="F38" s="18">
        <v>24.84</v>
      </c>
      <c r="G38" s="18"/>
      <c r="H38" s="18"/>
    </row>
    <row r="39" spans="1:8" ht="12.75">
      <c r="A39" s="18"/>
      <c r="B39" s="18"/>
      <c r="C39" s="12" t="s">
        <v>120</v>
      </c>
      <c r="D39" s="18" t="s">
        <v>121</v>
      </c>
      <c r="E39" s="11">
        <f t="shared" si="0"/>
        <v>4.64</v>
      </c>
      <c r="F39" s="18">
        <v>4.64</v>
      </c>
      <c r="G39" s="18"/>
      <c r="H39" s="18"/>
    </row>
    <row r="40" spans="1:8" ht="12.75">
      <c r="A40" s="18"/>
      <c r="B40" s="18"/>
      <c r="C40" s="13">
        <v>211</v>
      </c>
      <c r="D40" s="19" t="s">
        <v>122</v>
      </c>
      <c r="E40" s="11">
        <f t="shared" si="0"/>
        <v>24</v>
      </c>
      <c r="F40" s="18"/>
      <c r="G40" s="18"/>
      <c r="H40" s="18">
        <v>24</v>
      </c>
    </row>
    <row r="41" spans="1:8" ht="12.75">
      <c r="A41" s="18"/>
      <c r="B41" s="18"/>
      <c r="C41" s="13" t="s">
        <v>123</v>
      </c>
      <c r="D41" s="19" t="s">
        <v>124</v>
      </c>
      <c r="E41" s="11">
        <f t="shared" si="0"/>
        <v>24</v>
      </c>
      <c r="F41" s="18"/>
      <c r="G41" s="18"/>
      <c r="H41" s="18">
        <v>24</v>
      </c>
    </row>
    <row r="42" spans="1:8" ht="12.75">
      <c r="A42" s="18"/>
      <c r="B42" s="18"/>
      <c r="C42" s="13" t="s">
        <v>125</v>
      </c>
      <c r="D42" s="19" t="s">
        <v>126</v>
      </c>
      <c r="E42" s="11">
        <f aca="true" t="shared" si="1" ref="E42:E68">F42+G42+H42</f>
        <v>24</v>
      </c>
      <c r="F42" s="18"/>
      <c r="G42" s="18"/>
      <c r="H42" s="18">
        <v>24</v>
      </c>
    </row>
    <row r="43" spans="1:8" ht="12.75">
      <c r="A43" s="18"/>
      <c r="B43" s="18"/>
      <c r="C43" s="13">
        <v>212</v>
      </c>
      <c r="D43" s="18" t="s">
        <v>127</v>
      </c>
      <c r="E43" s="11">
        <f t="shared" si="1"/>
        <v>58.71</v>
      </c>
      <c r="F43" s="18">
        <f>F44+F46</f>
        <v>58.71</v>
      </c>
      <c r="G43" s="18"/>
      <c r="H43" s="18"/>
    </row>
    <row r="44" spans="1:8" ht="12.75">
      <c r="A44" s="18"/>
      <c r="B44" s="18"/>
      <c r="C44" s="13" t="s">
        <v>128</v>
      </c>
      <c r="D44" s="18" t="s">
        <v>129</v>
      </c>
      <c r="E44" s="11">
        <f t="shared" si="1"/>
        <v>28.71</v>
      </c>
      <c r="F44" s="18">
        <v>28.71</v>
      </c>
      <c r="G44" s="18"/>
      <c r="H44" s="18"/>
    </row>
    <row r="45" spans="1:8" ht="12.75">
      <c r="A45" s="18"/>
      <c r="B45" s="18"/>
      <c r="C45" s="13" t="s">
        <v>130</v>
      </c>
      <c r="D45" s="18" t="s">
        <v>131</v>
      </c>
      <c r="E45" s="11">
        <f t="shared" si="1"/>
        <v>28.71</v>
      </c>
      <c r="F45" s="18">
        <v>28.71</v>
      </c>
      <c r="G45" s="18"/>
      <c r="H45" s="18"/>
    </row>
    <row r="46" spans="1:8" ht="12.75">
      <c r="A46" s="18"/>
      <c r="B46" s="18"/>
      <c r="C46" s="13" t="s">
        <v>132</v>
      </c>
      <c r="D46" s="18" t="s">
        <v>133</v>
      </c>
      <c r="E46" s="11">
        <f t="shared" si="1"/>
        <v>30</v>
      </c>
      <c r="F46" s="18">
        <v>30</v>
      </c>
      <c r="G46" s="18"/>
      <c r="H46" s="18"/>
    </row>
    <row r="47" spans="1:8" ht="12.75">
      <c r="A47" s="18"/>
      <c r="B47" s="18"/>
      <c r="C47" s="13" t="s">
        <v>134</v>
      </c>
      <c r="D47" s="18" t="s">
        <v>135</v>
      </c>
      <c r="E47" s="11">
        <f t="shared" si="1"/>
        <v>30</v>
      </c>
      <c r="F47" s="18">
        <v>30</v>
      </c>
      <c r="G47" s="18"/>
      <c r="H47" s="18"/>
    </row>
    <row r="48" spans="1:8" ht="12.75">
      <c r="A48" s="18"/>
      <c r="B48" s="18"/>
      <c r="C48" s="12" t="s">
        <v>136</v>
      </c>
      <c r="D48" s="18" t="s">
        <v>137</v>
      </c>
      <c r="E48" s="11">
        <f t="shared" si="1"/>
        <v>488.0199999999999</v>
      </c>
      <c r="F48" s="18">
        <f>F49+F52+F54+F56+F59+F61</f>
        <v>188.67</v>
      </c>
      <c r="G48" s="18">
        <f>G59+G61</f>
        <v>221.01999999999998</v>
      </c>
      <c r="H48" s="18">
        <f>H49+H52+H54+H56</f>
        <v>78.33</v>
      </c>
    </row>
    <row r="49" spans="1:8" ht="12.75">
      <c r="A49" s="18"/>
      <c r="B49" s="18"/>
      <c r="C49" s="12" t="s">
        <v>138</v>
      </c>
      <c r="D49" s="18" t="s">
        <v>139</v>
      </c>
      <c r="E49" s="11">
        <f t="shared" si="1"/>
        <v>172.41</v>
      </c>
      <c r="F49" s="18">
        <f>SUM(F50:F51)</f>
        <v>169.41</v>
      </c>
      <c r="G49" s="18"/>
      <c r="H49" s="18">
        <v>3</v>
      </c>
    </row>
    <row r="50" spans="1:8" ht="12.75">
      <c r="A50" s="18"/>
      <c r="B50" s="18"/>
      <c r="C50" s="12" t="s">
        <v>140</v>
      </c>
      <c r="D50" s="18" t="s">
        <v>111</v>
      </c>
      <c r="E50" s="11">
        <f t="shared" si="1"/>
        <v>169.41</v>
      </c>
      <c r="F50" s="18">
        <v>169.41</v>
      </c>
      <c r="G50" s="18"/>
      <c r="H50" s="18"/>
    </row>
    <row r="51" spans="1:8" ht="12.75">
      <c r="A51" s="18"/>
      <c r="B51" s="18"/>
      <c r="C51" s="13" t="s">
        <v>141</v>
      </c>
      <c r="D51" s="18" t="s">
        <v>142</v>
      </c>
      <c r="E51" s="11">
        <f t="shared" si="1"/>
        <v>3</v>
      </c>
      <c r="G51" s="18"/>
      <c r="H51" s="18">
        <v>3</v>
      </c>
    </row>
    <row r="52" spans="1:8" ht="12.75">
      <c r="A52" s="18"/>
      <c r="B52" s="18"/>
      <c r="C52" s="12" t="s">
        <v>143</v>
      </c>
      <c r="D52" s="18" t="s">
        <v>144</v>
      </c>
      <c r="E52" s="11">
        <f t="shared" si="1"/>
        <v>19.26</v>
      </c>
      <c r="F52" s="18">
        <v>19.26</v>
      </c>
      <c r="G52" s="18"/>
      <c r="H52" s="18"/>
    </row>
    <row r="53" spans="1:8" ht="12.75">
      <c r="A53" s="18"/>
      <c r="B53" s="18"/>
      <c r="C53" s="12" t="s">
        <v>145</v>
      </c>
      <c r="D53" s="18" t="s">
        <v>146</v>
      </c>
      <c r="E53" s="11">
        <f t="shared" si="1"/>
        <v>19.26</v>
      </c>
      <c r="F53" s="18">
        <v>19.26</v>
      </c>
      <c r="G53" s="18"/>
      <c r="H53" s="18"/>
    </row>
    <row r="54" spans="1:8" ht="12.75">
      <c r="A54" s="18"/>
      <c r="B54" s="18"/>
      <c r="C54" s="13" t="s">
        <v>147</v>
      </c>
      <c r="D54" s="18" t="s">
        <v>148</v>
      </c>
      <c r="E54" s="11">
        <f t="shared" si="1"/>
        <v>49</v>
      </c>
      <c r="F54" s="18"/>
      <c r="G54" s="18"/>
      <c r="H54" s="18">
        <v>49</v>
      </c>
    </row>
    <row r="55" spans="1:8" ht="12.75">
      <c r="A55" s="18"/>
      <c r="B55" s="18"/>
      <c r="C55" s="13" t="s">
        <v>149</v>
      </c>
      <c r="D55" s="18" t="s">
        <v>150</v>
      </c>
      <c r="E55" s="11">
        <f t="shared" si="1"/>
        <v>49</v>
      </c>
      <c r="F55" s="18"/>
      <c r="G55" s="18"/>
      <c r="H55" s="18">
        <v>49</v>
      </c>
    </row>
    <row r="56" spans="1:8" ht="12.75">
      <c r="A56" s="18"/>
      <c r="B56" s="18"/>
      <c r="C56" s="13" t="s">
        <v>151</v>
      </c>
      <c r="D56" s="18" t="s">
        <v>152</v>
      </c>
      <c r="E56" s="11">
        <f t="shared" si="1"/>
        <v>26.33</v>
      </c>
      <c r="F56" s="18"/>
      <c r="G56" s="18"/>
      <c r="H56" s="18">
        <f>SUM(H57:H58)</f>
        <v>26.33</v>
      </c>
    </row>
    <row r="57" spans="1:8" ht="12.75">
      <c r="A57" s="18"/>
      <c r="B57" s="18"/>
      <c r="C57" s="13" t="s">
        <v>153</v>
      </c>
      <c r="D57" s="18" t="s">
        <v>154</v>
      </c>
      <c r="E57" s="11">
        <f t="shared" si="1"/>
        <v>11.29</v>
      </c>
      <c r="F57" s="18"/>
      <c r="G57" s="18"/>
      <c r="H57" s="18">
        <v>11.29</v>
      </c>
    </row>
    <row r="58" spans="1:8" ht="12.75">
      <c r="A58" s="18"/>
      <c r="B58" s="18"/>
      <c r="C58" s="13" t="s">
        <v>155</v>
      </c>
      <c r="D58" s="18" t="s">
        <v>156</v>
      </c>
      <c r="E58" s="11">
        <f t="shared" si="1"/>
        <v>15.04</v>
      </c>
      <c r="F58" s="18"/>
      <c r="G58" s="18"/>
      <c r="H58" s="18">
        <v>15.04</v>
      </c>
    </row>
    <row r="59" spans="1:8" ht="12.75">
      <c r="A59" s="18"/>
      <c r="B59" s="18"/>
      <c r="C59" s="12" t="s">
        <v>157</v>
      </c>
      <c r="D59" s="18" t="s">
        <v>158</v>
      </c>
      <c r="E59" s="11">
        <f t="shared" si="1"/>
        <v>220.92</v>
      </c>
      <c r="F59" s="18"/>
      <c r="G59" s="18">
        <v>220.92</v>
      </c>
      <c r="H59" s="18"/>
    </row>
    <row r="60" spans="1:8" ht="12.75">
      <c r="A60" s="18"/>
      <c r="B60" s="18"/>
      <c r="C60" s="12" t="s">
        <v>159</v>
      </c>
      <c r="D60" s="18" t="s">
        <v>160</v>
      </c>
      <c r="E60" s="11">
        <f t="shared" si="1"/>
        <v>220.92</v>
      </c>
      <c r="F60" s="18"/>
      <c r="G60" s="18">
        <v>220.92</v>
      </c>
      <c r="H60" s="18"/>
    </row>
    <row r="61" spans="1:8" ht="12.75">
      <c r="A61" s="18"/>
      <c r="B61" s="18"/>
      <c r="C61" s="13" t="s">
        <v>161</v>
      </c>
      <c r="D61" s="18" t="s">
        <v>162</v>
      </c>
      <c r="E61" s="11">
        <f t="shared" si="1"/>
        <v>0.1</v>
      </c>
      <c r="F61" s="18"/>
      <c r="G61" s="18">
        <v>0.1</v>
      </c>
      <c r="H61" s="18"/>
    </row>
    <row r="62" spans="1:8" ht="12.75">
      <c r="A62" s="18"/>
      <c r="B62" s="18"/>
      <c r="C62" s="13" t="s">
        <v>163</v>
      </c>
      <c r="D62" s="18" t="s">
        <v>164</v>
      </c>
      <c r="E62" s="11">
        <f t="shared" si="1"/>
        <v>0.1</v>
      </c>
      <c r="G62" s="18">
        <v>0.1</v>
      </c>
      <c r="H62" s="18"/>
    </row>
    <row r="63" spans="1:8" ht="12.75">
      <c r="A63" s="18"/>
      <c r="B63" s="18"/>
      <c r="C63" s="12" t="s">
        <v>165</v>
      </c>
      <c r="D63" s="18" t="s">
        <v>166</v>
      </c>
      <c r="E63" s="11">
        <f t="shared" si="1"/>
        <v>75.92</v>
      </c>
      <c r="F63" s="18">
        <v>75.92</v>
      </c>
      <c r="G63" s="18"/>
      <c r="H63" s="18"/>
    </row>
    <row r="64" spans="1:8" ht="12.75">
      <c r="A64" s="18"/>
      <c r="B64" s="18"/>
      <c r="C64" s="12" t="s">
        <v>167</v>
      </c>
      <c r="D64" s="18" t="s">
        <v>168</v>
      </c>
      <c r="E64" s="11">
        <f t="shared" si="1"/>
        <v>75.92</v>
      </c>
      <c r="F64" s="18">
        <v>75.92</v>
      </c>
      <c r="G64" s="18"/>
      <c r="H64" s="18"/>
    </row>
    <row r="65" spans="1:8" ht="12.75">
      <c r="A65" s="18"/>
      <c r="B65" s="18"/>
      <c r="C65" s="12" t="s">
        <v>169</v>
      </c>
      <c r="D65" s="18" t="s">
        <v>170</v>
      </c>
      <c r="E65" s="11">
        <f t="shared" si="1"/>
        <v>75.92</v>
      </c>
      <c r="F65" s="18">
        <v>75.92</v>
      </c>
      <c r="G65" s="18"/>
      <c r="H65" s="18"/>
    </row>
    <row r="66" spans="1:8" ht="12.75">
      <c r="A66" s="18"/>
      <c r="B66" s="18"/>
      <c r="C66" s="13">
        <v>224</v>
      </c>
      <c r="D66" s="18" t="s">
        <v>171</v>
      </c>
      <c r="E66" s="11">
        <f t="shared" si="1"/>
        <v>10</v>
      </c>
      <c r="F66" s="18"/>
      <c r="G66" s="18"/>
      <c r="H66" s="18">
        <v>10</v>
      </c>
    </row>
    <row r="67" spans="1:8" ht="12.75">
      <c r="A67" s="18"/>
      <c r="B67" s="18"/>
      <c r="C67" s="13" t="s">
        <v>172</v>
      </c>
      <c r="D67" s="18" t="s">
        <v>173</v>
      </c>
      <c r="E67" s="11">
        <f t="shared" si="1"/>
        <v>10</v>
      </c>
      <c r="F67" s="18"/>
      <c r="G67" s="18"/>
      <c r="H67" s="18">
        <v>10</v>
      </c>
    </row>
    <row r="68" spans="1:8" ht="12.75">
      <c r="A68" s="18"/>
      <c r="B68" s="18"/>
      <c r="C68" s="13" t="s">
        <v>174</v>
      </c>
      <c r="D68" s="18" t="s">
        <v>175</v>
      </c>
      <c r="E68" s="11">
        <f t="shared" si="1"/>
        <v>10</v>
      </c>
      <c r="F68" s="18"/>
      <c r="G68" s="18"/>
      <c r="H68" s="18">
        <v>10</v>
      </c>
    </row>
  </sheetData>
  <sheetProtection/>
  <mergeCells count="10">
    <mergeCell ref="A1:H1"/>
    <mergeCell ref="C4:D4"/>
    <mergeCell ref="E4:H4"/>
    <mergeCell ref="G5:H5"/>
    <mergeCell ref="A4:A6"/>
    <mergeCell ref="B4:B6"/>
    <mergeCell ref="C5:C6"/>
    <mergeCell ref="D5:D6"/>
    <mergeCell ref="E5:E6"/>
    <mergeCell ref="F5:F6"/>
  </mergeCells>
  <printOptions/>
  <pageMargins left="0.75" right="0.75" top="1" bottom="1" header="0.5" footer="0.5"/>
  <pageSetup horizontalDpi="300" verticalDpi="300" orientation="landscape" pageOrder="overThenDown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workbookViewId="0" topLeftCell="A1">
      <selection activeCell="C4" sqref="C4:D4"/>
    </sheetView>
  </sheetViews>
  <sheetFormatPr defaultColWidth="9.140625" defaultRowHeight="12.75"/>
  <cols>
    <col min="1" max="1" width="15.00390625" style="0" bestFit="1" customWidth="1"/>
    <col min="2" max="2" width="32.00390625" style="0" bestFit="1" customWidth="1"/>
    <col min="3" max="4" width="31.00390625" style="0" bestFit="1" customWidth="1"/>
    <col min="5" max="6" width="26.00390625" style="0" bestFit="1" customWidth="1"/>
    <col min="7" max="7" width="32.00390625" style="0" bestFit="1" customWidth="1"/>
  </cols>
  <sheetData>
    <row r="1" ht="30" customHeight="1">
      <c r="A1" s="1" t="s">
        <v>176</v>
      </c>
    </row>
    <row r="2" ht="15" customHeight="1">
      <c r="A2" s="2" t="s">
        <v>3</v>
      </c>
    </row>
    <row r="3" ht="15" customHeight="1">
      <c r="A3" s="2" t="s">
        <v>50</v>
      </c>
    </row>
    <row r="4" spans="1:7" ht="15" customHeight="1">
      <c r="A4" s="6" t="s">
        <v>51</v>
      </c>
      <c r="B4" s="6" t="s">
        <v>52</v>
      </c>
      <c r="C4" s="7" t="s">
        <v>177</v>
      </c>
      <c r="D4" s="8"/>
      <c r="E4" s="7" t="s">
        <v>178</v>
      </c>
      <c r="F4" s="34"/>
      <c r="G4" s="8"/>
    </row>
    <row r="5" spans="1:7" ht="12.75">
      <c r="A5" s="9"/>
      <c r="B5" s="9"/>
      <c r="C5" s="3" t="s">
        <v>55</v>
      </c>
      <c r="D5" s="3" t="s">
        <v>56</v>
      </c>
      <c r="E5" s="3" t="s">
        <v>62</v>
      </c>
      <c r="F5" s="3" t="s">
        <v>179</v>
      </c>
      <c r="G5" s="3" t="s">
        <v>180</v>
      </c>
    </row>
    <row r="6" spans="1:7" ht="12.75">
      <c r="A6" s="14" t="s">
        <v>62</v>
      </c>
      <c r="B6" s="14"/>
      <c r="C6" s="14"/>
      <c r="D6" s="14"/>
      <c r="E6" s="36"/>
      <c r="F6" s="36"/>
      <c r="G6" s="14"/>
    </row>
    <row r="7" spans="1:7" ht="12.75">
      <c r="A7" s="10" t="s">
        <v>63</v>
      </c>
      <c r="B7" s="10" t="s">
        <v>64</v>
      </c>
      <c r="C7" s="10"/>
      <c r="D7" s="10"/>
      <c r="E7" s="11">
        <f>F7+G7</f>
        <v>1397.9999999999998</v>
      </c>
      <c r="F7" s="11">
        <f>SUM(F8+F22+F51)</f>
        <v>1013.4499999999998</v>
      </c>
      <c r="G7" s="37">
        <f>G8+G22+G51</f>
        <v>384.55</v>
      </c>
    </row>
    <row r="8" spans="1:7" ht="12.75">
      <c r="A8" s="10"/>
      <c r="B8" s="10"/>
      <c r="C8" s="38" t="s">
        <v>181</v>
      </c>
      <c r="D8" s="39" t="s">
        <v>182</v>
      </c>
      <c r="E8" s="11">
        <f>F8+G8</f>
        <v>914.9199999999998</v>
      </c>
      <c r="F8" s="11">
        <f>SUM(F9:F21)</f>
        <v>914.9199999999998</v>
      </c>
      <c r="G8" s="10"/>
    </row>
    <row r="9" spans="1:7" ht="12.75">
      <c r="A9" s="10"/>
      <c r="B9" s="10"/>
      <c r="C9" s="38" t="s">
        <v>183</v>
      </c>
      <c r="D9" s="39" t="s">
        <v>184</v>
      </c>
      <c r="E9" s="11">
        <f aca="true" t="shared" si="0" ref="E9:E22">F9+G9</f>
        <v>232</v>
      </c>
      <c r="F9" s="11">
        <v>232</v>
      </c>
      <c r="G9" s="10"/>
    </row>
    <row r="10" spans="1:7" ht="12.75">
      <c r="A10" s="10"/>
      <c r="B10" s="10"/>
      <c r="C10" s="38" t="s">
        <v>185</v>
      </c>
      <c r="D10" s="39" t="s">
        <v>186</v>
      </c>
      <c r="E10" s="11">
        <f t="shared" si="0"/>
        <v>131.92</v>
      </c>
      <c r="F10" s="11">
        <v>131.92</v>
      </c>
      <c r="G10" s="10"/>
    </row>
    <row r="11" spans="1:7" ht="12.75">
      <c r="A11" s="10"/>
      <c r="B11" s="10"/>
      <c r="C11" s="38" t="s">
        <v>187</v>
      </c>
      <c r="D11" s="39" t="s">
        <v>188</v>
      </c>
      <c r="E11" s="11">
        <f t="shared" si="0"/>
        <v>18.11</v>
      </c>
      <c r="F11" s="11">
        <v>18.11</v>
      </c>
      <c r="G11" s="10"/>
    </row>
    <row r="12" spans="1:7" ht="12.75">
      <c r="A12" s="10"/>
      <c r="B12" s="10"/>
      <c r="C12" s="38" t="s">
        <v>189</v>
      </c>
      <c r="D12" s="39" t="s">
        <v>190</v>
      </c>
      <c r="E12" s="11">
        <f t="shared" si="0"/>
        <v>20</v>
      </c>
      <c r="F12" s="11">
        <v>20</v>
      </c>
      <c r="G12" s="10"/>
    </row>
    <row r="13" spans="1:7" ht="12.75">
      <c r="A13" s="10"/>
      <c r="B13" s="10"/>
      <c r="C13" s="38" t="s">
        <v>191</v>
      </c>
      <c r="D13" s="39" t="s">
        <v>192</v>
      </c>
      <c r="E13" s="11">
        <f t="shared" si="0"/>
        <v>150.01</v>
      </c>
      <c r="F13" s="11">
        <v>150.01</v>
      </c>
      <c r="G13" s="10"/>
    </row>
    <row r="14" spans="1:7" ht="12.75">
      <c r="A14" s="10"/>
      <c r="B14" s="10"/>
      <c r="C14" s="38" t="s">
        <v>193</v>
      </c>
      <c r="D14" s="39" t="s">
        <v>194</v>
      </c>
      <c r="E14" s="11">
        <f t="shared" si="0"/>
        <v>76.26</v>
      </c>
      <c r="F14" s="11">
        <v>76.26</v>
      </c>
      <c r="G14" s="10"/>
    </row>
    <row r="15" spans="1:7" ht="12.75">
      <c r="A15" s="10"/>
      <c r="B15" s="10"/>
      <c r="C15" s="38" t="s">
        <v>195</v>
      </c>
      <c r="D15" s="39" t="s">
        <v>196</v>
      </c>
      <c r="E15" s="11">
        <f t="shared" si="0"/>
        <v>38.13</v>
      </c>
      <c r="F15" s="11">
        <v>38.13</v>
      </c>
      <c r="G15" s="10"/>
    </row>
    <row r="16" spans="1:7" ht="12.75">
      <c r="A16" s="10"/>
      <c r="B16" s="10"/>
      <c r="C16" s="38" t="s">
        <v>197</v>
      </c>
      <c r="D16" s="39" t="s">
        <v>198</v>
      </c>
      <c r="E16" s="11">
        <f t="shared" si="0"/>
        <v>38.13</v>
      </c>
      <c r="F16" s="11">
        <v>38.13</v>
      </c>
      <c r="G16" s="10"/>
    </row>
    <row r="17" spans="1:7" ht="12.75">
      <c r="A17" s="10"/>
      <c r="B17" s="10"/>
      <c r="C17" s="38" t="s">
        <v>199</v>
      </c>
      <c r="D17" s="39" t="s">
        <v>200</v>
      </c>
      <c r="E17" s="11">
        <f t="shared" si="0"/>
        <v>4.64</v>
      </c>
      <c r="F17" s="11">
        <v>4.64</v>
      </c>
      <c r="G17" s="10"/>
    </row>
    <row r="18" spans="1:7" ht="12.75">
      <c r="A18" s="10"/>
      <c r="B18" s="10"/>
      <c r="C18" s="38" t="s">
        <v>201</v>
      </c>
      <c r="D18" s="39" t="s">
        <v>202</v>
      </c>
      <c r="E18" s="11">
        <f t="shared" si="0"/>
        <v>25.76</v>
      </c>
      <c r="F18" s="11">
        <v>25.76</v>
      </c>
      <c r="G18" s="10"/>
    </row>
    <row r="19" spans="1:7" ht="12.75">
      <c r="A19" s="10"/>
      <c r="B19" s="10"/>
      <c r="C19" s="38" t="s">
        <v>203</v>
      </c>
      <c r="D19" s="39" t="s">
        <v>204</v>
      </c>
      <c r="E19" s="11">
        <f t="shared" si="0"/>
        <v>75.92</v>
      </c>
      <c r="F19" s="11">
        <v>75.92</v>
      </c>
      <c r="G19" s="10"/>
    </row>
    <row r="20" spans="1:7" ht="12.75">
      <c r="A20" s="10"/>
      <c r="B20" s="10"/>
      <c r="C20" s="38" t="s">
        <v>205</v>
      </c>
      <c r="D20" s="39" t="s">
        <v>206</v>
      </c>
      <c r="E20" s="11">
        <f t="shared" si="0"/>
        <v>12</v>
      </c>
      <c r="F20" s="11">
        <v>12</v>
      </c>
      <c r="G20" s="10"/>
    </row>
    <row r="21" spans="1:7" ht="12.75">
      <c r="A21" s="10"/>
      <c r="B21" s="10"/>
      <c r="C21" s="38" t="s">
        <v>207</v>
      </c>
      <c r="D21" s="39" t="s">
        <v>208</v>
      </c>
      <c r="E21" s="11">
        <f t="shared" si="0"/>
        <v>92.03999999999999</v>
      </c>
      <c r="F21" s="11">
        <f>57.04+30+5</f>
        <v>92.03999999999999</v>
      </c>
      <c r="G21" s="10"/>
    </row>
    <row r="22" spans="1:7" ht="12.75">
      <c r="A22" s="10"/>
      <c r="B22" s="10"/>
      <c r="C22" s="38" t="s">
        <v>209</v>
      </c>
      <c r="D22" s="39" t="s">
        <v>210</v>
      </c>
      <c r="E22" s="11">
        <f t="shared" si="0"/>
        <v>427.55</v>
      </c>
      <c r="F22" s="11">
        <f>SUM(F23:F50)</f>
        <v>43</v>
      </c>
      <c r="G22" s="10">
        <f>SUM(G23:G50)</f>
        <v>384.55</v>
      </c>
    </row>
    <row r="23" spans="1:7" ht="12.75">
      <c r="A23" s="10"/>
      <c r="B23" s="10"/>
      <c r="C23" s="38" t="s">
        <v>211</v>
      </c>
      <c r="D23" s="40" t="s">
        <v>212</v>
      </c>
      <c r="E23" s="11"/>
      <c r="F23" s="11"/>
      <c r="G23" s="41">
        <v>35</v>
      </c>
    </row>
    <row r="24" spans="1:7" ht="12.75">
      <c r="A24" s="10"/>
      <c r="B24" s="10"/>
      <c r="C24" s="38" t="s">
        <v>213</v>
      </c>
      <c r="D24" s="42" t="s">
        <v>214</v>
      </c>
      <c r="E24" s="11"/>
      <c r="F24" s="11"/>
      <c r="G24" s="41">
        <v>3</v>
      </c>
    </row>
    <row r="25" spans="1:7" ht="12.75">
      <c r="A25" s="10"/>
      <c r="B25" s="10"/>
      <c r="C25" s="38" t="s">
        <v>215</v>
      </c>
      <c r="D25" s="42" t="s">
        <v>216</v>
      </c>
      <c r="E25" s="11"/>
      <c r="F25" s="11"/>
      <c r="G25" s="41">
        <v>2</v>
      </c>
    </row>
    <row r="26" spans="1:7" ht="12.75">
      <c r="A26" s="10"/>
      <c r="B26" s="10"/>
      <c r="C26" s="38" t="s">
        <v>217</v>
      </c>
      <c r="D26" s="42" t="s">
        <v>218</v>
      </c>
      <c r="E26" s="11"/>
      <c r="F26" s="11"/>
      <c r="G26" s="41"/>
    </row>
    <row r="27" spans="1:7" ht="12.75" customHeight="1">
      <c r="A27" s="10"/>
      <c r="B27" s="10"/>
      <c r="C27" s="38" t="s">
        <v>219</v>
      </c>
      <c r="D27" s="42" t="s">
        <v>220</v>
      </c>
      <c r="E27" s="11"/>
      <c r="F27" s="11"/>
      <c r="G27" s="41"/>
    </row>
    <row r="28" spans="1:7" ht="12.75">
      <c r="A28" s="10"/>
      <c r="B28" s="10"/>
      <c r="C28" s="38" t="s">
        <v>221</v>
      </c>
      <c r="D28" s="42" t="s">
        <v>222</v>
      </c>
      <c r="E28" s="11"/>
      <c r="F28" s="11"/>
      <c r="G28" s="41">
        <v>11</v>
      </c>
    </row>
    <row r="29" spans="1:7" ht="12.75">
      <c r="A29" s="10"/>
      <c r="B29" s="10"/>
      <c r="C29" s="38" t="s">
        <v>223</v>
      </c>
      <c r="D29" s="42" t="s">
        <v>224</v>
      </c>
      <c r="E29" s="11">
        <f aca="true" t="shared" si="1" ref="E29:E34">F29+G29</f>
        <v>35.01</v>
      </c>
      <c r="F29" s="11">
        <v>8.42</v>
      </c>
      <c r="G29" s="41">
        <v>26.59</v>
      </c>
    </row>
    <row r="30" spans="1:7" ht="12.75">
      <c r="A30" s="18"/>
      <c r="B30" s="18"/>
      <c r="C30" s="38" t="s">
        <v>225</v>
      </c>
      <c r="D30" s="42" t="s">
        <v>226</v>
      </c>
      <c r="E30" s="18"/>
      <c r="F30" s="18"/>
      <c r="G30" s="43"/>
    </row>
    <row r="31" spans="1:7" ht="12.75">
      <c r="A31" s="18"/>
      <c r="B31" s="18"/>
      <c r="C31" s="38" t="s">
        <v>227</v>
      </c>
      <c r="D31" s="42" t="s">
        <v>228</v>
      </c>
      <c r="E31" s="18"/>
      <c r="F31" s="18"/>
      <c r="G31" s="43"/>
    </row>
    <row r="32" spans="1:7" ht="12.75">
      <c r="A32" s="18"/>
      <c r="B32" s="18"/>
      <c r="C32" s="38" t="s">
        <v>229</v>
      </c>
      <c r="D32" s="40" t="s">
        <v>230</v>
      </c>
      <c r="E32" s="11">
        <f t="shared" si="1"/>
        <v>101</v>
      </c>
      <c r="F32" s="18"/>
      <c r="G32" s="43">
        <v>101</v>
      </c>
    </row>
    <row r="33" spans="1:7" ht="12.75">
      <c r="A33" s="18"/>
      <c r="B33" s="18"/>
      <c r="C33" s="38" t="s">
        <v>231</v>
      </c>
      <c r="D33" s="40" t="s">
        <v>232</v>
      </c>
      <c r="E33" s="18"/>
      <c r="F33" s="18"/>
      <c r="G33" s="43"/>
    </row>
    <row r="34" spans="1:7" ht="12.75">
      <c r="A34" s="18"/>
      <c r="B34" s="18"/>
      <c r="C34" s="38" t="s">
        <v>233</v>
      </c>
      <c r="D34" s="42" t="s">
        <v>234</v>
      </c>
      <c r="E34" s="11">
        <f t="shared" si="1"/>
        <v>3</v>
      </c>
      <c r="F34" s="18"/>
      <c r="G34" s="43">
        <v>3</v>
      </c>
    </row>
    <row r="35" spans="1:7" ht="12.75">
      <c r="A35" s="18"/>
      <c r="B35" s="18"/>
      <c r="C35" s="38" t="s">
        <v>235</v>
      </c>
      <c r="D35" s="42" t="s">
        <v>236</v>
      </c>
      <c r="E35" s="18"/>
      <c r="F35" s="18"/>
      <c r="G35" s="43"/>
    </row>
    <row r="36" spans="1:7" ht="12.75">
      <c r="A36" s="18"/>
      <c r="B36" s="18"/>
      <c r="C36" s="38" t="s">
        <v>237</v>
      </c>
      <c r="D36" s="42" t="s">
        <v>238</v>
      </c>
      <c r="E36" s="11">
        <f>F36+G36</f>
        <v>3</v>
      </c>
      <c r="F36" s="18"/>
      <c r="G36" s="43">
        <v>3</v>
      </c>
    </row>
    <row r="37" spans="1:7" ht="12.75">
      <c r="A37" s="18"/>
      <c r="B37" s="18"/>
      <c r="C37" s="38" t="s">
        <v>239</v>
      </c>
      <c r="D37" s="42" t="s">
        <v>240</v>
      </c>
      <c r="E37" s="11">
        <f>F37+G37</f>
        <v>3</v>
      </c>
      <c r="F37" s="18"/>
      <c r="G37" s="43">
        <v>3</v>
      </c>
    </row>
    <row r="38" spans="1:7" ht="12.75">
      <c r="A38" s="18"/>
      <c r="B38" s="18"/>
      <c r="C38" s="38" t="s">
        <v>241</v>
      </c>
      <c r="D38" s="42" t="s">
        <v>242</v>
      </c>
      <c r="E38" s="11">
        <f>F38+G38</f>
        <v>4.01</v>
      </c>
      <c r="F38" s="18"/>
      <c r="G38" s="43">
        <v>4.01</v>
      </c>
    </row>
    <row r="39" spans="1:7" ht="12.75">
      <c r="A39" s="18"/>
      <c r="B39" s="18"/>
      <c r="C39" s="38" t="s">
        <v>243</v>
      </c>
      <c r="D39" s="42" t="s">
        <v>244</v>
      </c>
      <c r="E39" s="18"/>
      <c r="F39" s="18"/>
      <c r="G39" s="43"/>
    </row>
    <row r="40" spans="1:7" ht="12.75">
      <c r="A40" s="18"/>
      <c r="B40" s="18"/>
      <c r="C40" s="38" t="s">
        <v>245</v>
      </c>
      <c r="D40" s="42" t="s">
        <v>246</v>
      </c>
      <c r="E40" s="18"/>
      <c r="F40" s="18"/>
      <c r="G40" s="43"/>
    </row>
    <row r="41" spans="1:7" ht="12.75">
      <c r="A41" s="18"/>
      <c r="B41" s="18"/>
      <c r="C41" s="38" t="s">
        <v>247</v>
      </c>
      <c r="D41" s="42" t="s">
        <v>248</v>
      </c>
      <c r="E41" s="18"/>
      <c r="F41" s="18"/>
      <c r="G41" s="43"/>
    </row>
    <row r="42" spans="1:7" ht="12.75">
      <c r="A42" s="18"/>
      <c r="B42" s="18"/>
      <c r="C42" s="38" t="s">
        <v>249</v>
      </c>
      <c r="D42" s="42" t="s">
        <v>250</v>
      </c>
      <c r="E42" s="18"/>
      <c r="F42" s="18"/>
      <c r="G42" s="43"/>
    </row>
    <row r="43" spans="1:7" ht="12.75">
      <c r="A43" s="18"/>
      <c r="B43" s="18"/>
      <c r="C43" s="38" t="s">
        <v>251</v>
      </c>
      <c r="D43" s="42" t="s">
        <v>252</v>
      </c>
      <c r="E43" s="18"/>
      <c r="F43" s="18"/>
      <c r="G43" s="43">
        <v>35</v>
      </c>
    </row>
    <row r="44" spans="1:7" ht="12.75">
      <c r="A44" s="18"/>
      <c r="B44" s="18"/>
      <c r="C44" s="38" t="s">
        <v>253</v>
      </c>
      <c r="D44" s="42" t="s">
        <v>254</v>
      </c>
      <c r="E44" s="18"/>
      <c r="F44" s="18"/>
      <c r="G44" s="43">
        <v>40</v>
      </c>
    </row>
    <row r="45" spans="1:7" ht="12.75">
      <c r="A45" s="18"/>
      <c r="B45" s="18"/>
      <c r="C45" s="38" t="s">
        <v>255</v>
      </c>
      <c r="D45" s="40" t="s">
        <v>256</v>
      </c>
      <c r="E45" s="18"/>
      <c r="F45" s="18"/>
      <c r="G45" s="43">
        <v>25</v>
      </c>
    </row>
    <row r="46" spans="1:7" ht="12.75">
      <c r="A46" s="18"/>
      <c r="B46" s="18"/>
      <c r="C46" s="38" t="s">
        <v>257</v>
      </c>
      <c r="D46" s="42" t="s">
        <v>258</v>
      </c>
      <c r="E46" s="11">
        <f>F46+G46</f>
        <v>3.8</v>
      </c>
      <c r="F46" s="18">
        <v>3.8</v>
      </c>
      <c r="G46" s="18"/>
    </row>
    <row r="47" spans="1:7" ht="12.75">
      <c r="A47" s="18"/>
      <c r="B47" s="18"/>
      <c r="C47" s="38" t="s">
        <v>259</v>
      </c>
      <c r="D47" s="42" t="s">
        <v>260</v>
      </c>
      <c r="E47" s="18"/>
      <c r="F47" s="18"/>
      <c r="G47" s="18">
        <v>5.09</v>
      </c>
    </row>
    <row r="48" spans="1:7" ht="12.75">
      <c r="A48" s="18"/>
      <c r="B48" s="18"/>
      <c r="C48" s="38" t="s">
        <v>261</v>
      </c>
      <c r="D48" s="42" t="s">
        <v>262</v>
      </c>
      <c r="E48" s="11">
        <f aca="true" t="shared" si="2" ref="E48:E53">F48+G48</f>
        <v>38.64</v>
      </c>
      <c r="F48" s="18">
        <v>30.78</v>
      </c>
      <c r="G48" s="18">
        <v>7.86</v>
      </c>
    </row>
    <row r="49" spans="1:7" ht="12.75">
      <c r="A49" s="18"/>
      <c r="B49" s="18"/>
      <c r="C49" s="38" t="s">
        <v>263</v>
      </c>
      <c r="D49" s="42" t="s">
        <v>264</v>
      </c>
      <c r="E49" s="18"/>
      <c r="F49" s="18"/>
      <c r="G49" s="18"/>
    </row>
    <row r="50" spans="1:7" ht="12.75">
      <c r="A50" s="18"/>
      <c r="B50" s="18"/>
      <c r="C50" s="38" t="s">
        <v>265</v>
      </c>
      <c r="D50" s="42" t="s">
        <v>266</v>
      </c>
      <c r="E50" s="18"/>
      <c r="F50" s="18"/>
      <c r="G50" s="18">
        <v>80</v>
      </c>
    </row>
    <row r="51" spans="1:7" ht="12.75">
      <c r="A51" s="18"/>
      <c r="B51" s="18"/>
      <c r="C51" s="38" t="s">
        <v>267</v>
      </c>
      <c r="D51" s="39" t="s">
        <v>268</v>
      </c>
      <c r="E51" s="11">
        <f>F51+G51</f>
        <v>55.529999999999994</v>
      </c>
      <c r="F51" s="18">
        <f>SUM(F52:F59)</f>
        <v>55.529999999999994</v>
      </c>
      <c r="G51" s="18"/>
    </row>
    <row r="52" spans="1:7" ht="12.75">
      <c r="A52" s="18"/>
      <c r="B52" s="18"/>
      <c r="C52" s="38" t="s">
        <v>269</v>
      </c>
      <c r="D52" s="42" t="s">
        <v>270</v>
      </c>
      <c r="E52" s="11">
        <f t="shared" si="2"/>
        <v>0.93</v>
      </c>
      <c r="F52" s="18">
        <v>0.93</v>
      </c>
      <c r="G52" s="18"/>
    </row>
    <row r="53" spans="1:7" ht="12.75">
      <c r="A53" s="18"/>
      <c r="B53" s="18"/>
      <c r="C53" s="38" t="s">
        <v>271</v>
      </c>
      <c r="D53" s="42" t="s">
        <v>272</v>
      </c>
      <c r="E53" s="11">
        <f t="shared" si="2"/>
        <v>50</v>
      </c>
      <c r="F53" s="18">
        <v>50</v>
      </c>
      <c r="G53" s="18"/>
    </row>
    <row r="54" spans="1:7" ht="12.75">
      <c r="A54" s="18"/>
      <c r="B54" s="18"/>
      <c r="C54" s="38" t="s">
        <v>273</v>
      </c>
      <c r="D54" s="42" t="s">
        <v>274</v>
      </c>
      <c r="E54" s="18"/>
      <c r="F54" s="18"/>
      <c r="G54" s="18"/>
    </row>
    <row r="55" spans="1:7" ht="12.75">
      <c r="A55" s="18"/>
      <c r="B55" s="18"/>
      <c r="C55" s="38" t="s">
        <v>275</v>
      </c>
      <c r="D55" s="42" t="s">
        <v>276</v>
      </c>
      <c r="E55" s="11">
        <f>F55+G55</f>
        <v>3.8</v>
      </c>
      <c r="F55" s="18">
        <v>3.8</v>
      </c>
      <c r="G55" s="18"/>
    </row>
    <row r="56" spans="1:7" ht="12.75">
      <c r="A56" s="18"/>
      <c r="B56" s="18"/>
      <c r="C56" s="38" t="s">
        <v>277</v>
      </c>
      <c r="D56" s="42" t="s">
        <v>278</v>
      </c>
      <c r="E56" s="18"/>
      <c r="F56" s="18"/>
      <c r="G56" s="18"/>
    </row>
    <row r="57" spans="1:7" ht="12.75">
      <c r="A57" s="18"/>
      <c r="B57" s="18"/>
      <c r="C57" s="38" t="s">
        <v>279</v>
      </c>
      <c r="D57" s="42" t="s">
        <v>280</v>
      </c>
      <c r="E57" s="18"/>
      <c r="F57" s="18"/>
      <c r="G57" s="18"/>
    </row>
    <row r="58" spans="1:7" ht="12.75">
      <c r="A58" s="18"/>
      <c r="B58" s="18"/>
      <c r="C58" s="38" t="s">
        <v>281</v>
      </c>
      <c r="D58" s="42" t="s">
        <v>282</v>
      </c>
      <c r="E58" s="18"/>
      <c r="F58" s="18"/>
      <c r="G58" s="18"/>
    </row>
    <row r="59" spans="1:7" ht="12.75">
      <c r="A59" s="18"/>
      <c r="B59" s="18"/>
      <c r="C59" s="38" t="s">
        <v>283</v>
      </c>
      <c r="D59" s="42" t="s">
        <v>284</v>
      </c>
      <c r="E59" s="11">
        <f>F59+G59</f>
        <v>0.8</v>
      </c>
      <c r="F59" s="18">
        <v>0.8</v>
      </c>
      <c r="G59" s="18"/>
    </row>
  </sheetData>
  <sheetProtection/>
  <mergeCells count="5">
    <mergeCell ref="A1:G1"/>
    <mergeCell ref="C4:D4"/>
    <mergeCell ref="E4:G4"/>
    <mergeCell ref="A4:A5"/>
    <mergeCell ref="B4:B5"/>
  </mergeCells>
  <printOptions/>
  <pageMargins left="0.75" right="0.75" top="1" bottom="1" header="0.5" footer="0.5"/>
  <pageSetup fitToHeight="1" fitToWidth="1" horizontalDpi="300" verticalDpi="300" orientation="landscape" pageOrder="overThenDown" paperSize="9" scale="5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workbookViewId="0" topLeftCell="A1">
      <selection activeCell="L11" sqref="L11"/>
    </sheetView>
  </sheetViews>
  <sheetFormatPr defaultColWidth="9.140625" defaultRowHeight="12.75"/>
  <cols>
    <col min="1" max="1" width="14.00390625" style="0" bestFit="1" customWidth="1"/>
    <col min="2" max="2" width="29.00390625" style="0" bestFit="1" customWidth="1"/>
    <col min="3" max="14" width="12.00390625" style="0" bestFit="1" customWidth="1"/>
  </cols>
  <sheetData>
    <row r="1" ht="30" customHeight="1">
      <c r="A1" s="1" t="s">
        <v>285</v>
      </c>
    </row>
    <row r="2" ht="15" customHeight="1">
      <c r="A2" s="2" t="s">
        <v>3</v>
      </c>
    </row>
    <row r="3" ht="15" customHeight="1">
      <c r="A3" s="2" t="s">
        <v>50</v>
      </c>
    </row>
    <row r="4" spans="1:14" ht="15" customHeight="1">
      <c r="A4" s="6" t="s">
        <v>51</v>
      </c>
      <c r="B4" s="6" t="s">
        <v>52</v>
      </c>
      <c r="C4" s="7" t="s">
        <v>286</v>
      </c>
      <c r="D4" s="34"/>
      <c r="E4" s="34"/>
      <c r="F4" s="34"/>
      <c r="G4" s="34"/>
      <c r="H4" s="8"/>
      <c r="I4" s="7" t="s">
        <v>54</v>
      </c>
      <c r="J4" s="34"/>
      <c r="K4" s="34"/>
      <c r="L4" s="34"/>
      <c r="M4" s="34"/>
      <c r="N4" s="8"/>
    </row>
    <row r="5" spans="1:14" ht="15" customHeight="1">
      <c r="A5" s="35"/>
      <c r="B5" s="35"/>
      <c r="C5" s="6" t="s">
        <v>62</v>
      </c>
      <c r="D5" s="6" t="s">
        <v>287</v>
      </c>
      <c r="E5" s="7" t="s">
        <v>288</v>
      </c>
      <c r="F5" s="34"/>
      <c r="G5" s="34"/>
      <c r="H5" s="8"/>
      <c r="I5" s="6" t="s">
        <v>62</v>
      </c>
      <c r="J5" s="6" t="s">
        <v>287</v>
      </c>
      <c r="K5" s="7" t="s">
        <v>288</v>
      </c>
      <c r="L5" s="34"/>
      <c r="M5" s="8"/>
      <c r="N5" s="3" t="s">
        <v>4</v>
      </c>
    </row>
    <row r="6" spans="1:14" ht="24">
      <c r="A6" s="9"/>
      <c r="B6" s="9"/>
      <c r="C6" s="9"/>
      <c r="D6" s="9"/>
      <c r="E6" s="3" t="s">
        <v>57</v>
      </c>
      <c r="F6" s="3" t="s">
        <v>289</v>
      </c>
      <c r="G6" s="3" t="s">
        <v>290</v>
      </c>
      <c r="H6" s="3" t="s">
        <v>291</v>
      </c>
      <c r="I6" s="9"/>
      <c r="J6" s="9"/>
      <c r="K6" s="3" t="s">
        <v>57</v>
      </c>
      <c r="L6" s="3" t="s">
        <v>289</v>
      </c>
      <c r="M6" s="3" t="s">
        <v>290</v>
      </c>
      <c r="N6" s="3" t="s">
        <v>291</v>
      </c>
    </row>
    <row r="7" spans="1:14" ht="12.75">
      <c r="A7" s="4" t="s">
        <v>62</v>
      </c>
      <c r="B7" s="4" t="s">
        <v>64</v>
      </c>
      <c r="C7" s="4">
        <f>D7+E7</f>
        <v>10.07</v>
      </c>
      <c r="D7" s="4"/>
      <c r="E7" s="4">
        <f>F7+G7+H7</f>
        <v>10.07</v>
      </c>
      <c r="F7" s="4"/>
      <c r="G7" s="4">
        <v>6.05</v>
      </c>
      <c r="H7" s="4">
        <v>4.02</v>
      </c>
      <c r="I7" s="4">
        <f>J7+K7</f>
        <v>9.1</v>
      </c>
      <c r="J7" s="4"/>
      <c r="K7" s="4">
        <f>L7+M7+N7</f>
        <v>9.1</v>
      </c>
      <c r="L7" s="4"/>
      <c r="M7" s="4">
        <v>5.09</v>
      </c>
      <c r="N7" s="4">
        <v>4.01</v>
      </c>
    </row>
  </sheetData>
  <sheetProtection/>
  <mergeCells count="11">
    <mergeCell ref="A1:N1"/>
    <mergeCell ref="C4:H4"/>
    <mergeCell ref="I4:N4"/>
    <mergeCell ref="E5:H5"/>
    <mergeCell ref="K5:M5"/>
    <mergeCell ref="A4:A6"/>
    <mergeCell ref="B4:B6"/>
    <mergeCell ref="C5:C6"/>
    <mergeCell ref="D5:D6"/>
    <mergeCell ref="I5:I6"/>
    <mergeCell ref="J5:J6"/>
  </mergeCells>
  <printOptions/>
  <pageMargins left="0.75" right="0.75" top="1" bottom="1" header="0.5" footer="0.5"/>
  <pageSetup fitToHeight="1" fitToWidth="1" horizontalDpi="300" verticalDpi="300" orientation="landscape" pageOrder="overThenDown" paperSize="9" scale="7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workbookViewId="0" topLeftCell="A1">
      <selection activeCell="A1" sqref="A1:H1"/>
    </sheetView>
  </sheetViews>
  <sheetFormatPr defaultColWidth="9.140625" defaultRowHeight="12.75"/>
  <cols>
    <col min="1" max="1" width="16.00390625" style="0" bestFit="1" customWidth="1"/>
    <col min="2" max="2" width="37.00390625" style="0" bestFit="1" customWidth="1"/>
    <col min="3" max="3" width="15.00390625" style="0" bestFit="1" customWidth="1"/>
    <col min="4" max="4" width="48.00390625" style="0" bestFit="1" customWidth="1"/>
    <col min="5" max="8" width="27.00390625" style="0" bestFit="1" customWidth="1"/>
  </cols>
  <sheetData>
    <row r="1" ht="30" customHeight="1">
      <c r="A1" s="1" t="s">
        <v>292</v>
      </c>
    </row>
    <row r="2" ht="15" customHeight="1">
      <c r="A2" s="2" t="s">
        <v>3</v>
      </c>
    </row>
    <row r="3" ht="15" customHeight="1">
      <c r="A3" s="2" t="s">
        <v>50</v>
      </c>
    </row>
    <row r="4" spans="1:8" ht="15" customHeight="1">
      <c r="A4" s="6" t="s">
        <v>51</v>
      </c>
      <c r="B4" s="6" t="s">
        <v>52</v>
      </c>
      <c r="C4" s="7" t="s">
        <v>53</v>
      </c>
      <c r="D4" s="8"/>
      <c r="E4" s="7" t="s">
        <v>293</v>
      </c>
      <c r="F4" s="34"/>
      <c r="G4" s="34"/>
      <c r="H4" s="8"/>
    </row>
    <row r="5" spans="1:8" ht="15" customHeight="1">
      <c r="A5" s="35"/>
      <c r="B5" s="35"/>
      <c r="C5" s="6" t="s">
        <v>55</v>
      </c>
      <c r="D5" s="6" t="s">
        <v>56</v>
      </c>
      <c r="E5" s="6" t="s">
        <v>62</v>
      </c>
      <c r="F5" s="6" t="s">
        <v>58</v>
      </c>
      <c r="G5" s="7" t="s">
        <v>59</v>
      </c>
      <c r="H5" s="8"/>
    </row>
    <row r="6" spans="1:8" ht="12.75">
      <c r="A6" s="9"/>
      <c r="B6" s="9"/>
      <c r="C6" s="9"/>
      <c r="D6" s="9"/>
      <c r="E6" s="9"/>
      <c r="F6" s="9"/>
      <c r="G6" s="3" t="s">
        <v>60</v>
      </c>
      <c r="H6" s="3" t="s">
        <v>61</v>
      </c>
    </row>
    <row r="7" spans="1:8" ht="12.75">
      <c r="A7" s="4" t="s">
        <v>62</v>
      </c>
      <c r="B7" s="4"/>
      <c r="C7" s="4"/>
      <c r="D7" s="4"/>
      <c r="E7" s="4"/>
      <c r="F7" s="4"/>
      <c r="G7" s="4"/>
      <c r="H7" s="4"/>
    </row>
  </sheetData>
  <sheetProtection/>
  <mergeCells count="10">
    <mergeCell ref="A1:H1"/>
    <mergeCell ref="C4:D4"/>
    <mergeCell ref="E4:H4"/>
    <mergeCell ref="G5:H5"/>
    <mergeCell ref="A4:A6"/>
    <mergeCell ref="B4:B6"/>
    <mergeCell ref="C5:C6"/>
    <mergeCell ref="D5:D6"/>
    <mergeCell ref="E5:E6"/>
    <mergeCell ref="F5:F6"/>
  </mergeCells>
  <printOptions/>
  <pageMargins left="0.75" right="0.75" top="1" bottom="1" header="0.5" footer="0.5"/>
  <pageSetup fitToHeight="1" fitToWidth="1" horizontalDpi="300" verticalDpi="300" orientation="landscape" pageOrder="overThenDown" paperSize="9" scale="5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zoomScale="115" zoomScaleNormal="115" workbookViewId="0" topLeftCell="A11">
      <selection activeCell="B9" sqref="B9"/>
    </sheetView>
  </sheetViews>
  <sheetFormatPr defaultColWidth="9.140625" defaultRowHeight="12.75"/>
  <cols>
    <col min="1" max="1" width="29.00390625" style="0" bestFit="1" customWidth="1"/>
    <col min="2" max="2" width="19.00390625" style="0" bestFit="1" customWidth="1"/>
    <col min="3" max="3" width="30.00390625" style="0" bestFit="1" customWidth="1"/>
    <col min="4" max="4" width="19.00390625" style="0" bestFit="1" customWidth="1"/>
  </cols>
  <sheetData>
    <row r="1" spans="1:4" ht="18.75">
      <c r="A1" s="1" t="s">
        <v>294</v>
      </c>
      <c r="B1" s="1"/>
      <c r="C1" s="1"/>
      <c r="D1" s="1"/>
    </row>
    <row r="2" ht="15.75" customHeight="1">
      <c r="A2" s="2" t="s">
        <v>3</v>
      </c>
    </row>
    <row r="3" ht="16.5" customHeight="1">
      <c r="A3" s="2" t="s">
        <v>4</v>
      </c>
    </row>
    <row r="4" spans="1:4" ht="32.25" customHeight="1">
      <c r="A4" s="22" t="s">
        <v>4</v>
      </c>
      <c r="B4" s="23" t="s">
        <v>4</v>
      </c>
      <c r="C4" s="23" t="s">
        <v>4</v>
      </c>
      <c r="D4" s="24" t="s">
        <v>295</v>
      </c>
    </row>
    <row r="5" spans="1:4" ht="27.75" customHeight="1">
      <c r="A5" s="25" t="s">
        <v>5</v>
      </c>
      <c r="B5" s="26"/>
      <c r="C5" s="25" t="s">
        <v>6</v>
      </c>
      <c r="D5" s="26"/>
    </row>
    <row r="6" spans="1:4" ht="19.5" customHeight="1">
      <c r="A6" s="27" t="s">
        <v>7</v>
      </c>
      <c r="B6" s="27" t="s">
        <v>296</v>
      </c>
      <c r="C6" s="27" t="s">
        <v>9</v>
      </c>
      <c r="D6" s="27" t="s">
        <v>296</v>
      </c>
    </row>
    <row r="7" spans="1:4" ht="19.5" customHeight="1">
      <c r="A7" s="23" t="s">
        <v>13</v>
      </c>
      <c r="B7" s="28">
        <f>B8+B33</f>
        <v>1766.77</v>
      </c>
      <c r="C7" s="23" t="s">
        <v>14</v>
      </c>
      <c r="D7" s="28">
        <v>826.88</v>
      </c>
    </row>
    <row r="8" spans="1:4" ht="19.5" customHeight="1">
      <c r="A8" s="23" t="s">
        <v>297</v>
      </c>
      <c r="B8" s="28">
        <v>1475</v>
      </c>
      <c r="C8" s="23" t="s">
        <v>16</v>
      </c>
      <c r="D8" s="29">
        <v>2.13</v>
      </c>
    </row>
    <row r="9" spans="1:4" ht="19.5" customHeight="1">
      <c r="A9" s="23" t="s">
        <v>298</v>
      </c>
      <c r="B9" s="29"/>
      <c r="C9" s="23" t="s">
        <v>18</v>
      </c>
      <c r="D9" s="29"/>
    </row>
    <row r="10" spans="1:4" ht="19.5" customHeight="1">
      <c r="A10" s="23" t="s">
        <v>299</v>
      </c>
      <c r="B10" s="29"/>
      <c r="C10" s="23" t="s">
        <v>20</v>
      </c>
      <c r="D10" s="29"/>
    </row>
    <row r="11" spans="1:4" ht="19.5" customHeight="1">
      <c r="A11" s="23" t="s">
        <v>300</v>
      </c>
      <c r="B11" s="29"/>
      <c r="C11" s="23" t="s">
        <v>21</v>
      </c>
      <c r="D11" s="29"/>
    </row>
    <row r="12" spans="1:4" ht="19.5" customHeight="1">
      <c r="A12" s="23" t="s">
        <v>301</v>
      </c>
      <c r="B12" s="29"/>
      <c r="C12" s="23" t="s">
        <v>22</v>
      </c>
      <c r="D12" s="29"/>
    </row>
    <row r="13" spans="1:4" ht="19.5" customHeight="1">
      <c r="A13" s="23" t="s">
        <v>302</v>
      </c>
      <c r="B13" s="29"/>
      <c r="C13" s="23" t="s">
        <v>23</v>
      </c>
      <c r="D13" s="30">
        <v>21.01</v>
      </c>
    </row>
    <row r="14" spans="1:4" ht="19.5" customHeight="1">
      <c r="A14" s="23" t="s">
        <v>4</v>
      </c>
      <c r="B14" s="31" t="s">
        <v>4</v>
      </c>
      <c r="C14" s="23" t="s">
        <v>24</v>
      </c>
      <c r="D14" s="32">
        <v>199</v>
      </c>
    </row>
    <row r="15" spans="1:4" ht="19.5" customHeight="1">
      <c r="A15" s="23" t="s">
        <v>4</v>
      </c>
      <c r="B15" s="31" t="s">
        <v>4</v>
      </c>
      <c r="C15" s="23" t="s">
        <v>25</v>
      </c>
      <c r="D15" s="30">
        <v>61.1</v>
      </c>
    </row>
    <row r="16" spans="1:4" ht="19.5" customHeight="1">
      <c r="A16" s="23" t="s">
        <v>4</v>
      </c>
      <c r="B16" s="31" t="s">
        <v>4</v>
      </c>
      <c r="C16" s="23" t="s">
        <v>26</v>
      </c>
      <c r="D16" s="32">
        <v>24</v>
      </c>
    </row>
    <row r="17" spans="1:4" ht="19.5" customHeight="1">
      <c r="A17" s="23" t="s">
        <v>4</v>
      </c>
      <c r="B17" s="31" t="s">
        <v>4</v>
      </c>
      <c r="C17" s="23" t="s">
        <v>27</v>
      </c>
      <c r="D17" s="30">
        <v>58.71</v>
      </c>
    </row>
    <row r="18" spans="1:4" ht="19.5" customHeight="1">
      <c r="A18" s="23" t="s">
        <v>4</v>
      </c>
      <c r="B18" s="31" t="s">
        <v>4</v>
      </c>
      <c r="C18" s="23" t="s">
        <v>28</v>
      </c>
      <c r="D18" s="30">
        <v>488.02</v>
      </c>
    </row>
    <row r="19" spans="1:4" ht="19.5" customHeight="1">
      <c r="A19" s="23" t="s">
        <v>4</v>
      </c>
      <c r="B19" s="31" t="s">
        <v>4</v>
      </c>
      <c r="C19" s="23" t="s">
        <v>29</v>
      </c>
      <c r="D19" s="29"/>
    </row>
    <row r="20" spans="1:4" ht="19.5" customHeight="1">
      <c r="A20" s="23" t="s">
        <v>4</v>
      </c>
      <c r="B20" s="31" t="s">
        <v>4</v>
      </c>
      <c r="C20" s="23" t="s">
        <v>31</v>
      </c>
      <c r="D20" s="29"/>
    </row>
    <row r="21" spans="1:4" ht="19.5" customHeight="1">
      <c r="A21" s="23" t="s">
        <v>4</v>
      </c>
      <c r="B21" s="31" t="s">
        <v>4</v>
      </c>
      <c r="C21" s="23" t="s">
        <v>32</v>
      </c>
      <c r="D21" s="29"/>
    </row>
    <row r="22" spans="1:4" ht="19.5" customHeight="1">
      <c r="A22" s="23" t="s">
        <v>4</v>
      </c>
      <c r="B22" s="31" t="s">
        <v>4</v>
      </c>
      <c r="C22" s="23" t="s">
        <v>33</v>
      </c>
      <c r="D22" s="29"/>
    </row>
    <row r="23" spans="1:4" ht="19.5" customHeight="1">
      <c r="A23" s="23" t="s">
        <v>4</v>
      </c>
      <c r="B23" s="31" t="s">
        <v>4</v>
      </c>
      <c r="C23" s="23" t="s">
        <v>34</v>
      </c>
      <c r="D23" s="29"/>
    </row>
    <row r="24" spans="1:4" ht="19.5" customHeight="1">
      <c r="A24" s="23" t="s">
        <v>4</v>
      </c>
      <c r="B24" s="31" t="s">
        <v>4</v>
      </c>
      <c r="C24" s="23" t="s">
        <v>35</v>
      </c>
      <c r="D24" s="29"/>
    </row>
    <row r="25" spans="1:4" ht="19.5" customHeight="1">
      <c r="A25" s="23" t="s">
        <v>4</v>
      </c>
      <c r="B25" s="31" t="s">
        <v>4</v>
      </c>
      <c r="C25" s="23" t="s">
        <v>36</v>
      </c>
      <c r="D25" s="29"/>
    </row>
    <row r="26" spans="1:4" ht="19.5" customHeight="1">
      <c r="A26" s="23" t="s">
        <v>4</v>
      </c>
      <c r="B26" s="31" t="s">
        <v>4</v>
      </c>
      <c r="C26" s="23" t="s">
        <v>37</v>
      </c>
      <c r="D26" s="28">
        <v>75.92</v>
      </c>
    </row>
    <row r="27" spans="1:4" ht="19.5" customHeight="1">
      <c r="A27" s="23" t="s">
        <v>4</v>
      </c>
      <c r="B27" s="31" t="s">
        <v>4</v>
      </c>
      <c r="C27" s="23" t="s">
        <v>303</v>
      </c>
      <c r="D27" s="29"/>
    </row>
    <row r="28" spans="1:4" ht="19.5" customHeight="1">
      <c r="A28" s="23" t="s">
        <v>4</v>
      </c>
      <c r="B28" s="31" t="s">
        <v>4</v>
      </c>
      <c r="C28" s="23" t="s">
        <v>40</v>
      </c>
      <c r="D28" s="29"/>
    </row>
    <row r="29" spans="1:4" ht="19.5" customHeight="1">
      <c r="A29" s="23" t="s">
        <v>4</v>
      </c>
      <c r="B29" s="31" t="s">
        <v>4</v>
      </c>
      <c r="C29" s="23" t="s">
        <v>304</v>
      </c>
      <c r="D29" s="29"/>
    </row>
    <row r="30" spans="1:4" ht="19.5" customHeight="1">
      <c r="A30" s="23" t="s">
        <v>4</v>
      </c>
      <c r="B30" s="31" t="s">
        <v>4</v>
      </c>
      <c r="C30" s="23" t="s">
        <v>305</v>
      </c>
      <c r="D30" s="28"/>
    </row>
    <row r="31" spans="1:4" ht="19.5" customHeight="1">
      <c r="A31" s="33" t="s">
        <v>4</v>
      </c>
      <c r="B31" s="31" t="s">
        <v>4</v>
      </c>
      <c r="C31" s="23" t="s">
        <v>306</v>
      </c>
      <c r="D31" s="29"/>
    </row>
    <row r="32" spans="1:4" ht="19.5" customHeight="1">
      <c r="A32" s="23" t="s">
        <v>4</v>
      </c>
      <c r="B32" s="31" t="s">
        <v>4</v>
      </c>
      <c r="C32" s="23" t="s">
        <v>307</v>
      </c>
      <c r="D32" s="29"/>
    </row>
    <row r="33" spans="1:4" ht="18" customHeight="1">
      <c r="A33" s="23" t="s">
        <v>30</v>
      </c>
      <c r="B33" s="30">
        <v>291.77</v>
      </c>
      <c r="C33" s="23" t="s">
        <v>308</v>
      </c>
      <c r="D33" s="29"/>
    </row>
    <row r="34" spans="1:4" ht="19.5" customHeight="1">
      <c r="A34" s="23" t="s">
        <v>4</v>
      </c>
      <c r="B34" s="31" t="s">
        <v>4</v>
      </c>
      <c r="C34" s="23" t="s">
        <v>309</v>
      </c>
      <c r="D34" s="29"/>
    </row>
    <row r="35" spans="1:4" ht="16.5" customHeight="1">
      <c r="A35" s="23" t="s">
        <v>4</v>
      </c>
      <c r="B35" s="31" t="s">
        <v>4</v>
      </c>
      <c r="C35" s="23" t="s">
        <v>310</v>
      </c>
      <c r="D35" s="29">
        <v>10</v>
      </c>
    </row>
    <row r="36" spans="1:4" ht="16.5" customHeight="1">
      <c r="A36" s="23" t="s">
        <v>4</v>
      </c>
      <c r="B36" s="31" t="s">
        <v>4</v>
      </c>
      <c r="C36" s="33" t="s">
        <v>4</v>
      </c>
      <c r="D36" s="31" t="s">
        <v>4</v>
      </c>
    </row>
    <row r="37" spans="1:4" ht="15">
      <c r="A37" s="23" t="s">
        <v>4</v>
      </c>
      <c r="B37" s="23" t="s">
        <v>4</v>
      </c>
      <c r="C37" s="23" t="s">
        <v>4</v>
      </c>
      <c r="D37" s="23" t="s">
        <v>4</v>
      </c>
    </row>
    <row r="38" spans="1:4" ht="14.25">
      <c r="A38" s="33" t="s">
        <v>47</v>
      </c>
      <c r="B38" s="28">
        <f>B33+B8</f>
        <v>1766.77</v>
      </c>
      <c r="C38" s="33" t="s">
        <v>48</v>
      </c>
      <c r="D38" s="28">
        <f>SUM(D7:D35)</f>
        <v>1766.77</v>
      </c>
    </row>
  </sheetData>
  <sheetProtection/>
  <mergeCells count="3">
    <mergeCell ref="A1:D1"/>
    <mergeCell ref="A5:B5"/>
    <mergeCell ref="C5:D5"/>
  </mergeCells>
  <printOptions/>
  <pageMargins left="0.75" right="0.75" top="1" bottom="1" header="0.5" footer="0.5"/>
  <pageSetup fitToHeight="1" fitToWidth="1" horizontalDpi="300" verticalDpi="300" orientation="portrait" pageOrder="overThenDown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="85" zoomScaleNormal="85" workbookViewId="0" topLeftCell="A1">
      <selection activeCell="I20" sqref="I20"/>
    </sheetView>
  </sheetViews>
  <sheetFormatPr defaultColWidth="9.140625" defaultRowHeight="12.75"/>
  <cols>
    <col min="1" max="1" width="16.00390625" style="0" bestFit="1" customWidth="1"/>
    <col min="2" max="2" width="31.00390625" style="0" bestFit="1" customWidth="1"/>
    <col min="3" max="3" width="15.00390625" style="0" bestFit="1" customWidth="1"/>
    <col min="4" max="4" width="51.00390625" style="0" bestFit="1" customWidth="1"/>
    <col min="5" max="5" width="17.00390625" style="0" bestFit="1" customWidth="1"/>
    <col min="6" max="6" width="19.00390625" style="0" bestFit="1" customWidth="1"/>
    <col min="7" max="7" width="13.00390625" style="0" bestFit="1" customWidth="1"/>
    <col min="8" max="9" width="16.00390625" style="0" bestFit="1" customWidth="1"/>
    <col min="10" max="10" width="12.00390625" style="0" bestFit="1" customWidth="1"/>
    <col min="11" max="11" width="11.00390625" style="0" bestFit="1" customWidth="1"/>
  </cols>
  <sheetData>
    <row r="1" ht="30" customHeight="1">
      <c r="A1" s="1" t="s">
        <v>311</v>
      </c>
    </row>
    <row r="2" ht="15" customHeight="1">
      <c r="A2" s="2" t="s">
        <v>3</v>
      </c>
    </row>
    <row r="3" ht="15" customHeight="1">
      <c r="A3" s="2" t="s">
        <v>50</v>
      </c>
    </row>
    <row r="4" spans="1:11" ht="15" customHeight="1">
      <c r="A4" s="20" t="s">
        <v>51</v>
      </c>
      <c r="B4" s="20" t="s">
        <v>52</v>
      </c>
      <c r="C4" s="20" t="s">
        <v>312</v>
      </c>
      <c r="D4" s="20"/>
      <c r="E4" s="20" t="s">
        <v>62</v>
      </c>
      <c r="F4" s="20" t="s">
        <v>30</v>
      </c>
      <c r="G4" s="20" t="s">
        <v>313</v>
      </c>
      <c r="H4" s="20" t="s">
        <v>314</v>
      </c>
      <c r="I4" s="20" t="s">
        <v>315</v>
      </c>
      <c r="J4" s="20" t="s">
        <v>316</v>
      </c>
      <c r="K4" s="20" t="s">
        <v>317</v>
      </c>
    </row>
    <row r="5" spans="1:11" ht="12.75">
      <c r="A5" s="20"/>
      <c r="B5" s="20"/>
      <c r="C5" s="21" t="s">
        <v>55</v>
      </c>
      <c r="D5" s="21" t="s">
        <v>56</v>
      </c>
      <c r="E5" s="20"/>
      <c r="F5" s="20"/>
      <c r="G5" s="20"/>
      <c r="H5" s="20"/>
      <c r="I5" s="20"/>
      <c r="J5" s="20"/>
      <c r="K5" s="20"/>
    </row>
    <row r="6" spans="1:11" ht="12.75">
      <c r="A6" s="10" t="s">
        <v>62</v>
      </c>
      <c r="B6" s="10"/>
      <c r="C6" s="10"/>
      <c r="D6" s="10"/>
      <c r="E6" s="11"/>
      <c r="F6" s="10"/>
      <c r="G6" s="11"/>
      <c r="H6" s="10"/>
      <c r="I6" s="10"/>
      <c r="J6" s="10"/>
      <c r="K6" s="10"/>
    </row>
    <row r="7" spans="1:11" ht="12.75">
      <c r="A7" s="10" t="s">
        <v>63</v>
      </c>
      <c r="B7" s="10" t="s">
        <v>64</v>
      </c>
      <c r="C7" s="10"/>
      <c r="D7" s="10"/>
      <c r="E7" s="11">
        <f aca="true" t="shared" si="0" ref="E7:E67">F7+G7+H7</f>
        <v>1766.7699999999998</v>
      </c>
      <c r="F7" s="10">
        <f>F8+F18+F21+F34+F39+F42+F47+F62+F65</f>
        <v>291.77</v>
      </c>
      <c r="G7" s="11">
        <f>G8+G18+G24+G39+G42+G62+G65+G47+G21+G34</f>
        <v>1474.9999999999998</v>
      </c>
      <c r="H7" s="10"/>
      <c r="I7" s="10"/>
      <c r="J7" s="10"/>
      <c r="K7" s="10"/>
    </row>
    <row r="8" spans="1:11" ht="12.75">
      <c r="A8" s="10"/>
      <c r="B8" s="10"/>
      <c r="C8" s="12" t="s">
        <v>65</v>
      </c>
      <c r="D8" s="10" t="s">
        <v>66</v>
      </c>
      <c r="E8" s="11">
        <f t="shared" si="0"/>
        <v>826.88</v>
      </c>
      <c r="F8" s="10">
        <f>F9+F11+F14+F16</f>
        <v>176.29</v>
      </c>
      <c r="G8" s="11">
        <f>G9+G11+G14+G16</f>
        <v>650.59</v>
      </c>
      <c r="H8" s="10"/>
      <c r="I8" s="10"/>
      <c r="J8" s="10"/>
      <c r="K8" s="10"/>
    </row>
    <row r="9" spans="1:11" ht="12.75">
      <c r="A9" s="10"/>
      <c r="B9" s="10"/>
      <c r="C9" s="12" t="s">
        <v>67</v>
      </c>
      <c r="D9" s="10" t="s">
        <v>68</v>
      </c>
      <c r="E9" s="11">
        <f t="shared" si="0"/>
        <v>15.83</v>
      </c>
      <c r="F9" s="10"/>
      <c r="G9" s="11">
        <v>15.83</v>
      </c>
      <c r="H9" s="10"/>
      <c r="I9" s="10"/>
      <c r="J9" s="10"/>
      <c r="K9" s="10"/>
    </row>
    <row r="10" spans="1:11" ht="12.75">
      <c r="A10" s="10"/>
      <c r="B10" s="10"/>
      <c r="C10" s="12" t="s">
        <v>69</v>
      </c>
      <c r="D10" s="10" t="s">
        <v>70</v>
      </c>
      <c r="E10" s="11">
        <f t="shared" si="0"/>
        <v>15.83</v>
      </c>
      <c r="F10" s="10"/>
      <c r="G10" s="11">
        <v>15.83</v>
      </c>
      <c r="H10" s="10"/>
      <c r="I10" s="10"/>
      <c r="J10" s="10"/>
      <c r="K10" s="10"/>
    </row>
    <row r="11" spans="1:11" ht="12.75">
      <c r="A11" s="10"/>
      <c r="B11" s="10"/>
      <c r="C11" s="12" t="s">
        <v>71</v>
      </c>
      <c r="D11" s="10" t="s">
        <v>72</v>
      </c>
      <c r="E11" s="11">
        <f t="shared" si="0"/>
        <v>708.27</v>
      </c>
      <c r="F11" s="10">
        <v>176.29</v>
      </c>
      <c r="G11" s="11">
        <v>531.98</v>
      </c>
      <c r="H11" s="10"/>
      <c r="I11" s="10"/>
      <c r="J11" s="10"/>
      <c r="K11" s="10"/>
    </row>
    <row r="12" spans="1:11" ht="12.75">
      <c r="A12" s="10"/>
      <c r="B12" s="10"/>
      <c r="C12" s="12" t="s">
        <v>73</v>
      </c>
      <c r="D12" s="10" t="s">
        <v>70</v>
      </c>
      <c r="E12" s="11">
        <f t="shared" si="0"/>
        <v>674.98</v>
      </c>
      <c r="F12" s="10">
        <v>143</v>
      </c>
      <c r="G12" s="11">
        <f>674.98-143</f>
        <v>531.98</v>
      </c>
      <c r="H12" s="10"/>
      <c r="I12" s="10"/>
      <c r="J12" s="10"/>
      <c r="K12" s="10"/>
    </row>
    <row r="13" spans="1:11" ht="12.75">
      <c r="A13" s="10"/>
      <c r="B13" s="10"/>
      <c r="C13" s="13" t="s">
        <v>74</v>
      </c>
      <c r="D13" s="10" t="s">
        <v>75</v>
      </c>
      <c r="E13" s="11">
        <f t="shared" si="0"/>
        <v>33.29</v>
      </c>
      <c r="F13" s="10">
        <v>33.29</v>
      </c>
      <c r="G13" s="11"/>
      <c r="H13" s="10"/>
      <c r="I13" s="10"/>
      <c r="J13" s="10"/>
      <c r="K13" s="10"/>
    </row>
    <row r="14" spans="1:11" ht="12.75">
      <c r="A14" s="10"/>
      <c r="B14" s="10"/>
      <c r="C14" s="12" t="s">
        <v>76</v>
      </c>
      <c r="D14" s="10" t="s">
        <v>77</v>
      </c>
      <c r="E14" s="11">
        <f t="shared" si="0"/>
        <v>35.25</v>
      </c>
      <c r="F14" s="10"/>
      <c r="G14" s="11">
        <v>35.25</v>
      </c>
      <c r="H14" s="10"/>
      <c r="I14" s="10"/>
      <c r="J14" s="10"/>
      <c r="K14" s="10"/>
    </row>
    <row r="15" spans="1:11" ht="12.75">
      <c r="A15" s="10"/>
      <c r="B15" s="10"/>
      <c r="C15" s="12" t="s">
        <v>78</v>
      </c>
      <c r="D15" s="10" t="s">
        <v>70</v>
      </c>
      <c r="E15" s="11">
        <f t="shared" si="0"/>
        <v>35.25</v>
      </c>
      <c r="F15" s="10"/>
      <c r="G15" s="11">
        <v>35.25</v>
      </c>
      <c r="H15" s="10"/>
      <c r="I15" s="10"/>
      <c r="J15" s="10"/>
      <c r="K15" s="10"/>
    </row>
    <row r="16" spans="1:11" ht="12.75">
      <c r="A16" s="10"/>
      <c r="B16" s="10"/>
      <c r="C16" s="12" t="s">
        <v>79</v>
      </c>
      <c r="D16" s="10" t="s">
        <v>80</v>
      </c>
      <c r="E16" s="11">
        <f t="shared" si="0"/>
        <v>67.53</v>
      </c>
      <c r="F16" s="10"/>
      <c r="G16" s="11">
        <v>67.53</v>
      </c>
      <c r="H16" s="10"/>
      <c r="I16" s="10"/>
      <c r="J16" s="10"/>
      <c r="K16" s="10"/>
    </row>
    <row r="17" spans="1:11" ht="12.75">
      <c r="A17" s="10"/>
      <c r="B17" s="10"/>
      <c r="C17" s="12" t="s">
        <v>81</v>
      </c>
      <c r="D17" s="10" t="s">
        <v>70</v>
      </c>
      <c r="E17" s="11">
        <f t="shared" si="0"/>
        <v>67.53</v>
      </c>
      <c r="F17" s="10"/>
      <c r="G17" s="11">
        <v>67.53</v>
      </c>
      <c r="H17" s="10"/>
      <c r="I17" s="10"/>
      <c r="J17" s="10"/>
      <c r="K17" s="10"/>
    </row>
    <row r="18" spans="1:11" ht="12.75">
      <c r="A18" s="10"/>
      <c r="B18" s="10"/>
      <c r="C18" s="13">
        <v>203</v>
      </c>
      <c r="D18" s="10" t="s">
        <v>82</v>
      </c>
      <c r="E18" s="11">
        <f t="shared" si="0"/>
        <v>2.13</v>
      </c>
      <c r="F18" s="10">
        <v>2.13</v>
      </c>
      <c r="G18" s="11"/>
      <c r="H18" s="10"/>
      <c r="I18" s="10"/>
      <c r="J18" s="10"/>
      <c r="K18" s="10"/>
    </row>
    <row r="19" spans="1:11" ht="12.75">
      <c r="A19" s="10"/>
      <c r="B19" s="10"/>
      <c r="C19" s="13" t="s">
        <v>83</v>
      </c>
      <c r="D19" s="10" t="s">
        <v>84</v>
      </c>
      <c r="E19" s="11">
        <f t="shared" si="0"/>
        <v>2.13</v>
      </c>
      <c r="F19" s="10">
        <v>2.13</v>
      </c>
      <c r="G19" s="11"/>
      <c r="H19" s="10"/>
      <c r="I19" s="10"/>
      <c r="J19" s="10"/>
      <c r="K19" s="10"/>
    </row>
    <row r="20" spans="1:11" ht="12.75">
      <c r="A20" s="10"/>
      <c r="B20" s="10"/>
      <c r="C20" s="13" t="s">
        <v>85</v>
      </c>
      <c r="D20" s="10" t="s">
        <v>86</v>
      </c>
      <c r="E20" s="11">
        <f t="shared" si="0"/>
        <v>2.13</v>
      </c>
      <c r="F20" s="10">
        <v>2.13</v>
      </c>
      <c r="G20" s="11"/>
      <c r="H20" s="10"/>
      <c r="I20" s="10"/>
      <c r="J20" s="10"/>
      <c r="K20" s="10"/>
    </row>
    <row r="21" spans="1:11" ht="12.75">
      <c r="A21" s="10"/>
      <c r="B21" s="10"/>
      <c r="C21" s="12" t="s">
        <v>87</v>
      </c>
      <c r="D21" s="10" t="s">
        <v>88</v>
      </c>
      <c r="E21" s="11">
        <f t="shared" si="0"/>
        <v>21.01</v>
      </c>
      <c r="F21" s="10"/>
      <c r="G21" s="11">
        <v>21.01</v>
      </c>
      <c r="H21" s="10"/>
      <c r="I21" s="10"/>
      <c r="J21" s="10"/>
      <c r="K21" s="10"/>
    </row>
    <row r="22" spans="1:11" ht="12.75">
      <c r="A22" s="10"/>
      <c r="B22" s="10"/>
      <c r="C22" s="12" t="s">
        <v>89</v>
      </c>
      <c r="D22" s="10" t="s">
        <v>90</v>
      </c>
      <c r="E22" s="11">
        <f t="shared" si="0"/>
        <v>21.01</v>
      </c>
      <c r="F22" s="10"/>
      <c r="G22" s="11">
        <v>21.01</v>
      </c>
      <c r="H22" s="10"/>
      <c r="I22" s="10"/>
      <c r="J22" s="10"/>
      <c r="K22" s="10"/>
    </row>
    <row r="23" spans="1:11" ht="12.75">
      <c r="A23" s="10"/>
      <c r="B23" s="10"/>
      <c r="C23" s="12" t="s">
        <v>91</v>
      </c>
      <c r="D23" s="10" t="s">
        <v>92</v>
      </c>
      <c r="E23" s="11">
        <f t="shared" si="0"/>
        <v>21.01</v>
      </c>
      <c r="F23" s="10"/>
      <c r="G23" s="11">
        <v>21.01</v>
      </c>
      <c r="H23" s="10"/>
      <c r="I23" s="10"/>
      <c r="J23" s="10"/>
      <c r="K23" s="10"/>
    </row>
    <row r="24" spans="1:11" ht="12.75">
      <c r="A24" s="10"/>
      <c r="B24" s="10"/>
      <c r="C24" s="12" t="s">
        <v>93</v>
      </c>
      <c r="D24" s="10" t="s">
        <v>94</v>
      </c>
      <c r="E24" s="11">
        <f t="shared" si="0"/>
        <v>199</v>
      </c>
      <c r="F24" s="10"/>
      <c r="G24" s="11">
        <v>199</v>
      </c>
      <c r="H24" s="10"/>
      <c r="I24" s="10"/>
      <c r="J24" s="10"/>
      <c r="K24" s="10"/>
    </row>
    <row r="25" spans="1:11" ht="12.75">
      <c r="A25" s="10"/>
      <c r="B25" s="10"/>
      <c r="C25" s="12" t="s">
        <v>95</v>
      </c>
      <c r="D25" s="10" t="s">
        <v>96</v>
      </c>
      <c r="E25" s="11">
        <f t="shared" si="0"/>
        <v>17.88</v>
      </c>
      <c r="F25" s="10"/>
      <c r="G25" s="11">
        <v>17.88</v>
      </c>
      <c r="H25" s="10"/>
      <c r="I25" s="10"/>
      <c r="J25" s="10"/>
      <c r="K25" s="10"/>
    </row>
    <row r="26" spans="1:11" ht="12.75">
      <c r="A26" s="18"/>
      <c r="B26" s="18"/>
      <c r="C26" s="12" t="s">
        <v>97</v>
      </c>
      <c r="D26" s="10" t="s">
        <v>98</v>
      </c>
      <c r="E26" s="11">
        <f t="shared" si="0"/>
        <v>17.88</v>
      </c>
      <c r="F26" s="18"/>
      <c r="G26" s="18">
        <v>17.88</v>
      </c>
      <c r="H26" s="18"/>
      <c r="I26" s="18"/>
      <c r="J26" s="18"/>
      <c r="K26" s="18"/>
    </row>
    <row r="27" spans="1:11" ht="12.75">
      <c r="A27" s="18"/>
      <c r="B27" s="18"/>
      <c r="C27" s="12" t="s">
        <v>99</v>
      </c>
      <c r="D27" s="10" t="s">
        <v>100</v>
      </c>
      <c r="E27" s="11">
        <f t="shared" si="0"/>
        <v>161.21</v>
      </c>
      <c r="F27" s="18"/>
      <c r="G27" s="18">
        <v>161.21</v>
      </c>
      <c r="H27" s="18"/>
      <c r="I27" s="18"/>
      <c r="J27" s="18"/>
      <c r="K27" s="18"/>
    </row>
    <row r="28" spans="1:11" ht="12.75">
      <c r="A28" s="18"/>
      <c r="B28" s="18"/>
      <c r="C28" s="12" t="s">
        <v>101</v>
      </c>
      <c r="D28" s="10" t="s">
        <v>102</v>
      </c>
      <c r="E28" s="11">
        <f t="shared" si="0"/>
        <v>27.12</v>
      </c>
      <c r="F28" s="18"/>
      <c r="G28" s="18">
        <v>27.12</v>
      </c>
      <c r="H28" s="18"/>
      <c r="I28" s="18"/>
      <c r="J28" s="18"/>
      <c r="K28" s="18"/>
    </row>
    <row r="29" spans="1:11" ht="12.75">
      <c r="A29" s="18"/>
      <c r="B29" s="18"/>
      <c r="C29" s="12" t="s">
        <v>103</v>
      </c>
      <c r="D29" s="10" t="s">
        <v>104</v>
      </c>
      <c r="E29" s="11">
        <f t="shared" si="0"/>
        <v>19.7</v>
      </c>
      <c r="F29" s="18"/>
      <c r="G29" s="18">
        <v>19.7</v>
      </c>
      <c r="H29" s="18"/>
      <c r="I29" s="18"/>
      <c r="J29" s="18"/>
      <c r="K29" s="18"/>
    </row>
    <row r="30" spans="1:11" ht="12.75">
      <c r="A30" s="18"/>
      <c r="B30" s="18"/>
      <c r="C30" s="12" t="s">
        <v>105</v>
      </c>
      <c r="D30" s="18" t="s">
        <v>106</v>
      </c>
      <c r="E30" s="11">
        <f t="shared" si="0"/>
        <v>76.26</v>
      </c>
      <c r="F30" s="18"/>
      <c r="G30" s="18">
        <v>76.26</v>
      </c>
      <c r="H30" s="18"/>
      <c r="I30" s="18"/>
      <c r="J30" s="18"/>
      <c r="K30" s="18"/>
    </row>
    <row r="31" spans="1:11" ht="12.75">
      <c r="A31" s="18"/>
      <c r="B31" s="18"/>
      <c r="C31" s="12" t="s">
        <v>107</v>
      </c>
      <c r="D31" s="18" t="s">
        <v>108</v>
      </c>
      <c r="E31" s="11">
        <f t="shared" si="0"/>
        <v>38.13</v>
      </c>
      <c r="F31" s="18"/>
      <c r="G31" s="18">
        <v>38.13</v>
      </c>
      <c r="H31" s="18"/>
      <c r="I31" s="18"/>
      <c r="J31" s="18"/>
      <c r="K31" s="18"/>
    </row>
    <row r="32" spans="1:11" ht="12.75">
      <c r="A32" s="18"/>
      <c r="B32" s="18"/>
      <c r="C32" s="13" t="s">
        <v>99</v>
      </c>
      <c r="D32" s="18" t="s">
        <v>109</v>
      </c>
      <c r="E32" s="11">
        <f t="shared" si="0"/>
        <v>19.91</v>
      </c>
      <c r="F32" s="18"/>
      <c r="G32" s="18">
        <v>19.91</v>
      </c>
      <c r="H32" s="18"/>
      <c r="I32" s="18"/>
      <c r="J32" s="18"/>
      <c r="K32" s="18"/>
    </row>
    <row r="33" spans="1:11" ht="12.75">
      <c r="A33" s="18"/>
      <c r="B33" s="18"/>
      <c r="C33" s="13" t="s">
        <v>110</v>
      </c>
      <c r="D33" s="18" t="s">
        <v>111</v>
      </c>
      <c r="E33" s="11">
        <f t="shared" si="0"/>
        <v>19.91</v>
      </c>
      <c r="F33" s="18"/>
      <c r="G33" s="18">
        <v>19.91</v>
      </c>
      <c r="H33" s="18"/>
      <c r="I33" s="18"/>
      <c r="J33" s="18"/>
      <c r="K33" s="18"/>
    </row>
    <row r="34" spans="1:11" ht="12.75">
      <c r="A34" s="18"/>
      <c r="B34" s="18"/>
      <c r="C34" s="12" t="s">
        <v>112</v>
      </c>
      <c r="D34" s="18" t="s">
        <v>113</v>
      </c>
      <c r="E34" s="11">
        <f t="shared" si="0"/>
        <v>61.1</v>
      </c>
      <c r="F34" s="18"/>
      <c r="G34" s="18">
        <v>61.1</v>
      </c>
      <c r="H34" s="18"/>
      <c r="I34" s="18"/>
      <c r="J34" s="18"/>
      <c r="K34" s="18"/>
    </row>
    <row r="35" spans="1:11" ht="12.75">
      <c r="A35" s="18"/>
      <c r="B35" s="18"/>
      <c r="C35" s="12" t="s">
        <v>114</v>
      </c>
      <c r="D35" s="18" t="s">
        <v>115</v>
      </c>
      <c r="E35" s="11">
        <f t="shared" si="0"/>
        <v>61.1</v>
      </c>
      <c r="F35" s="18"/>
      <c r="G35" s="18">
        <v>61.1</v>
      </c>
      <c r="H35" s="18"/>
      <c r="I35" s="18"/>
      <c r="J35" s="18"/>
      <c r="K35" s="18"/>
    </row>
    <row r="36" spans="1:11" ht="12.75">
      <c r="A36" s="18"/>
      <c r="B36" s="18"/>
      <c r="C36" s="12" t="s">
        <v>116</v>
      </c>
      <c r="D36" s="18" t="s">
        <v>117</v>
      </c>
      <c r="E36" s="11">
        <f t="shared" si="0"/>
        <v>31.62</v>
      </c>
      <c r="F36" s="18"/>
      <c r="G36" s="18">
        <v>31.62</v>
      </c>
      <c r="H36" s="18"/>
      <c r="I36" s="18"/>
      <c r="J36" s="18"/>
      <c r="K36" s="18"/>
    </row>
    <row r="37" spans="1:11" ht="12.75">
      <c r="A37" s="18"/>
      <c r="B37" s="18"/>
      <c r="C37" s="12" t="s">
        <v>118</v>
      </c>
      <c r="D37" s="18" t="s">
        <v>119</v>
      </c>
      <c r="E37" s="11">
        <f t="shared" si="0"/>
        <v>24.84</v>
      </c>
      <c r="F37" s="18"/>
      <c r="G37" s="18">
        <v>24.84</v>
      </c>
      <c r="H37" s="18"/>
      <c r="I37" s="18"/>
      <c r="J37" s="18"/>
      <c r="K37" s="18"/>
    </row>
    <row r="38" spans="1:11" ht="12.75">
      <c r="A38" s="18"/>
      <c r="B38" s="18"/>
      <c r="C38" s="12" t="s">
        <v>120</v>
      </c>
      <c r="D38" s="18" t="s">
        <v>121</v>
      </c>
      <c r="E38" s="11">
        <f t="shared" si="0"/>
        <v>4.64</v>
      </c>
      <c r="F38" s="18"/>
      <c r="G38" s="18">
        <v>4.64</v>
      </c>
      <c r="H38" s="18"/>
      <c r="I38" s="18"/>
      <c r="J38" s="18"/>
      <c r="K38" s="18"/>
    </row>
    <row r="39" spans="1:11" ht="12.75">
      <c r="A39" s="18"/>
      <c r="B39" s="18"/>
      <c r="C39" s="13">
        <v>211</v>
      </c>
      <c r="D39" s="19" t="s">
        <v>122</v>
      </c>
      <c r="E39" s="11">
        <f t="shared" si="0"/>
        <v>24</v>
      </c>
      <c r="F39" s="18">
        <v>24</v>
      </c>
      <c r="G39" s="18"/>
      <c r="H39" s="18"/>
      <c r="I39" s="18"/>
      <c r="J39" s="18"/>
      <c r="K39" s="18"/>
    </row>
    <row r="40" spans="1:11" ht="12.75">
      <c r="A40" s="18"/>
      <c r="B40" s="18"/>
      <c r="C40" s="13" t="s">
        <v>123</v>
      </c>
      <c r="D40" s="19" t="s">
        <v>124</v>
      </c>
      <c r="E40" s="11">
        <f t="shared" si="0"/>
        <v>24</v>
      </c>
      <c r="F40" s="18">
        <v>24</v>
      </c>
      <c r="G40" s="18"/>
      <c r="H40" s="18"/>
      <c r="I40" s="18"/>
      <c r="J40" s="18"/>
      <c r="K40" s="18"/>
    </row>
    <row r="41" spans="1:11" ht="12.75">
      <c r="A41" s="18"/>
      <c r="B41" s="18"/>
      <c r="C41" s="13" t="s">
        <v>125</v>
      </c>
      <c r="D41" s="19" t="s">
        <v>126</v>
      </c>
      <c r="E41" s="11">
        <f t="shared" si="0"/>
        <v>24</v>
      </c>
      <c r="F41" s="18">
        <v>24</v>
      </c>
      <c r="G41" s="18"/>
      <c r="H41" s="18"/>
      <c r="I41" s="18"/>
      <c r="J41" s="18"/>
      <c r="K41" s="18"/>
    </row>
    <row r="42" spans="1:11" ht="12.75">
      <c r="A42" s="18"/>
      <c r="B42" s="18"/>
      <c r="C42" s="13">
        <v>212</v>
      </c>
      <c r="D42" s="18" t="s">
        <v>127</v>
      </c>
      <c r="E42" s="11">
        <f t="shared" si="0"/>
        <v>58.71</v>
      </c>
      <c r="F42" s="18"/>
      <c r="G42" s="18">
        <v>58.71</v>
      </c>
      <c r="H42" s="18"/>
      <c r="I42" s="18"/>
      <c r="J42" s="18"/>
      <c r="K42" s="18"/>
    </row>
    <row r="43" spans="1:11" ht="12.75">
      <c r="A43" s="18"/>
      <c r="B43" s="18"/>
      <c r="C43" s="13" t="s">
        <v>128</v>
      </c>
      <c r="D43" s="18" t="s">
        <v>129</v>
      </c>
      <c r="E43" s="11">
        <f t="shared" si="0"/>
        <v>28.71</v>
      </c>
      <c r="F43" s="18"/>
      <c r="G43" s="18">
        <v>28.71</v>
      </c>
      <c r="H43" s="18"/>
      <c r="I43" s="18"/>
      <c r="J43" s="18"/>
      <c r="K43" s="18"/>
    </row>
    <row r="44" spans="1:11" ht="12.75">
      <c r="A44" s="18"/>
      <c r="B44" s="18"/>
      <c r="C44" s="13" t="s">
        <v>130</v>
      </c>
      <c r="D44" s="18" t="s">
        <v>131</v>
      </c>
      <c r="E44" s="11">
        <f t="shared" si="0"/>
        <v>28.71</v>
      </c>
      <c r="F44" s="18"/>
      <c r="G44" s="18">
        <v>28.71</v>
      </c>
      <c r="H44" s="18"/>
      <c r="I44" s="18"/>
      <c r="J44" s="18"/>
      <c r="K44" s="18"/>
    </row>
    <row r="45" spans="1:11" ht="12.75">
      <c r="A45" s="18"/>
      <c r="B45" s="18"/>
      <c r="C45" s="13" t="s">
        <v>132</v>
      </c>
      <c r="D45" s="18" t="s">
        <v>133</v>
      </c>
      <c r="E45" s="11">
        <f t="shared" si="0"/>
        <v>30</v>
      </c>
      <c r="F45" s="18"/>
      <c r="G45" s="18">
        <v>30</v>
      </c>
      <c r="H45" s="18"/>
      <c r="I45" s="18"/>
      <c r="J45" s="18"/>
      <c r="K45" s="18"/>
    </row>
    <row r="46" spans="1:11" ht="12.75">
      <c r="A46" s="18"/>
      <c r="B46" s="18"/>
      <c r="C46" s="13" t="s">
        <v>134</v>
      </c>
      <c r="D46" s="18" t="s">
        <v>135</v>
      </c>
      <c r="E46" s="11">
        <f t="shared" si="0"/>
        <v>30</v>
      </c>
      <c r="F46" s="18"/>
      <c r="G46" s="18">
        <v>30</v>
      </c>
      <c r="H46" s="18"/>
      <c r="I46" s="18"/>
      <c r="J46" s="18"/>
      <c r="K46" s="18"/>
    </row>
    <row r="47" spans="1:11" ht="12.75">
      <c r="A47" s="18"/>
      <c r="B47" s="18"/>
      <c r="C47" s="12" t="s">
        <v>136</v>
      </c>
      <c r="D47" s="18" t="s">
        <v>137</v>
      </c>
      <c r="E47" s="11">
        <f t="shared" si="0"/>
        <v>488.02</v>
      </c>
      <c r="F47" s="18">
        <f>F48+F51+F53+F55+F59+F60</f>
        <v>79.35</v>
      </c>
      <c r="G47" s="18">
        <f>G48+G51+G53+G55+G58+G60</f>
        <v>408.66999999999996</v>
      </c>
      <c r="H47" s="18"/>
      <c r="I47" s="18"/>
      <c r="J47" s="18"/>
      <c r="K47" s="18"/>
    </row>
    <row r="48" spans="1:11" ht="12.75">
      <c r="A48" s="18"/>
      <c r="B48" s="18"/>
      <c r="C48" s="12" t="s">
        <v>138</v>
      </c>
      <c r="D48" s="18" t="s">
        <v>139</v>
      </c>
      <c r="E48" s="11">
        <f t="shared" si="0"/>
        <v>172.41</v>
      </c>
      <c r="F48" s="18">
        <v>3</v>
      </c>
      <c r="G48" s="18">
        <v>169.41</v>
      </c>
      <c r="H48" s="18"/>
      <c r="I48" s="18"/>
      <c r="J48" s="18"/>
      <c r="K48" s="18"/>
    </row>
    <row r="49" spans="1:11" ht="12.75">
      <c r="A49" s="18"/>
      <c r="B49" s="18"/>
      <c r="C49" s="12" t="s">
        <v>140</v>
      </c>
      <c r="D49" s="18" t="s">
        <v>111</v>
      </c>
      <c r="E49" s="11">
        <f t="shared" si="0"/>
        <v>169.41</v>
      </c>
      <c r="F49" s="18"/>
      <c r="G49" s="18">
        <v>169.41</v>
      </c>
      <c r="H49" s="18"/>
      <c r="I49" s="18"/>
      <c r="J49" s="18"/>
      <c r="K49" s="18"/>
    </row>
    <row r="50" spans="1:11" ht="12.75">
      <c r="A50" s="18"/>
      <c r="B50" s="18"/>
      <c r="C50" s="13" t="s">
        <v>141</v>
      </c>
      <c r="D50" s="18" t="s">
        <v>142</v>
      </c>
      <c r="E50" s="11">
        <f t="shared" si="0"/>
        <v>3</v>
      </c>
      <c r="F50" s="18">
        <v>3</v>
      </c>
      <c r="G50" s="18"/>
      <c r="H50" s="18"/>
      <c r="I50" s="18"/>
      <c r="J50" s="18"/>
      <c r="K50" s="18"/>
    </row>
    <row r="51" spans="1:11" ht="12.75">
      <c r="A51" s="18"/>
      <c r="B51" s="18"/>
      <c r="C51" s="12" t="s">
        <v>143</v>
      </c>
      <c r="D51" s="18" t="s">
        <v>144</v>
      </c>
      <c r="E51" s="11">
        <f t="shared" si="0"/>
        <v>19.26</v>
      </c>
      <c r="F51" s="18"/>
      <c r="G51" s="18">
        <v>19.26</v>
      </c>
      <c r="H51" s="18"/>
      <c r="I51" s="18"/>
      <c r="J51" s="18"/>
      <c r="K51" s="18"/>
    </row>
    <row r="52" spans="1:11" ht="12.75">
      <c r="A52" s="18"/>
      <c r="B52" s="18"/>
      <c r="C52" s="12" t="s">
        <v>145</v>
      </c>
      <c r="D52" s="18" t="s">
        <v>146</v>
      </c>
      <c r="E52" s="11">
        <f t="shared" si="0"/>
        <v>19.26</v>
      </c>
      <c r="F52" s="18"/>
      <c r="G52" s="18">
        <v>19.26</v>
      </c>
      <c r="H52" s="18"/>
      <c r="I52" s="18"/>
      <c r="J52" s="18"/>
      <c r="K52" s="18"/>
    </row>
    <row r="53" spans="1:11" ht="12.75">
      <c r="A53" s="18"/>
      <c r="B53" s="18"/>
      <c r="C53" s="13" t="s">
        <v>147</v>
      </c>
      <c r="D53" s="18" t="s">
        <v>148</v>
      </c>
      <c r="E53" s="11">
        <f t="shared" si="0"/>
        <v>49</v>
      </c>
      <c r="F53" s="18">
        <v>49</v>
      </c>
      <c r="G53" s="18"/>
      <c r="H53" s="18"/>
      <c r="I53" s="18"/>
      <c r="J53" s="18"/>
      <c r="K53" s="18"/>
    </row>
    <row r="54" spans="1:11" ht="12.75">
      <c r="A54" s="18"/>
      <c r="B54" s="18"/>
      <c r="C54" s="13" t="s">
        <v>149</v>
      </c>
      <c r="D54" s="18" t="s">
        <v>150</v>
      </c>
      <c r="E54" s="11">
        <f t="shared" si="0"/>
        <v>49</v>
      </c>
      <c r="F54" s="18">
        <v>49</v>
      </c>
      <c r="G54" s="18"/>
      <c r="H54" s="18"/>
      <c r="I54" s="18"/>
      <c r="J54" s="18"/>
      <c r="K54" s="18"/>
    </row>
    <row r="55" spans="1:11" ht="12.75">
      <c r="A55" s="18"/>
      <c r="B55" s="18"/>
      <c r="C55" s="13" t="s">
        <v>151</v>
      </c>
      <c r="D55" s="18" t="s">
        <v>152</v>
      </c>
      <c r="E55" s="11">
        <f t="shared" si="0"/>
        <v>26.33</v>
      </c>
      <c r="F55" s="18">
        <f>F56+F57</f>
        <v>16.33</v>
      </c>
      <c r="G55" s="18">
        <f>G56+G57</f>
        <v>10</v>
      </c>
      <c r="H55" s="18"/>
      <c r="I55" s="18"/>
      <c r="J55" s="18"/>
      <c r="K55" s="18"/>
    </row>
    <row r="56" spans="1:11" ht="12.75">
      <c r="A56" s="18"/>
      <c r="B56" s="18"/>
      <c r="C56" s="13" t="s">
        <v>153</v>
      </c>
      <c r="D56" s="18" t="s">
        <v>154</v>
      </c>
      <c r="E56" s="11">
        <f t="shared" si="0"/>
        <v>11.29</v>
      </c>
      <c r="F56" s="18">
        <v>1.29</v>
      </c>
      <c r="G56" s="18">
        <v>10</v>
      </c>
      <c r="H56" s="18"/>
      <c r="I56" s="18"/>
      <c r="J56" s="18"/>
      <c r="K56" s="18"/>
    </row>
    <row r="57" spans="1:11" ht="12.75">
      <c r="A57" s="18"/>
      <c r="B57" s="18"/>
      <c r="C57" s="13" t="s">
        <v>155</v>
      </c>
      <c r="D57" s="18" t="s">
        <v>156</v>
      </c>
      <c r="E57" s="11">
        <f t="shared" si="0"/>
        <v>15.04</v>
      </c>
      <c r="F57" s="18">
        <v>15.04</v>
      </c>
      <c r="G57" s="18"/>
      <c r="H57" s="18"/>
      <c r="I57" s="18"/>
      <c r="J57" s="18"/>
      <c r="K57" s="18"/>
    </row>
    <row r="58" spans="1:11" ht="12.75">
      <c r="A58" s="18"/>
      <c r="B58" s="18"/>
      <c r="C58" s="12" t="s">
        <v>157</v>
      </c>
      <c r="D58" s="18" t="s">
        <v>158</v>
      </c>
      <c r="E58" s="11">
        <f t="shared" si="0"/>
        <v>220.92</v>
      </c>
      <c r="F58" s="18">
        <v>10.92</v>
      </c>
      <c r="G58" s="18">
        <v>210</v>
      </c>
      <c r="H58" s="18"/>
      <c r="I58" s="18"/>
      <c r="J58" s="18"/>
      <c r="K58" s="18"/>
    </row>
    <row r="59" spans="1:11" ht="12.75">
      <c r="A59" s="18"/>
      <c r="B59" s="18"/>
      <c r="C59" s="12" t="s">
        <v>159</v>
      </c>
      <c r="D59" s="18" t="s">
        <v>160</v>
      </c>
      <c r="E59" s="11">
        <f t="shared" si="0"/>
        <v>220.92</v>
      </c>
      <c r="F59" s="18">
        <v>10.92</v>
      </c>
      <c r="G59" s="18">
        <v>210</v>
      </c>
      <c r="H59" s="18"/>
      <c r="I59" s="18"/>
      <c r="J59" s="18"/>
      <c r="K59" s="18"/>
    </row>
    <row r="60" spans="1:11" ht="12.75">
      <c r="A60" s="18"/>
      <c r="B60" s="18"/>
      <c r="C60" s="13" t="s">
        <v>161</v>
      </c>
      <c r="D60" s="18" t="s">
        <v>162</v>
      </c>
      <c r="E60" s="11">
        <f t="shared" si="0"/>
        <v>0.1</v>
      </c>
      <c r="F60" s="18">
        <v>0.1</v>
      </c>
      <c r="G60" s="18"/>
      <c r="H60" s="18"/>
      <c r="I60" s="18"/>
      <c r="J60" s="18"/>
      <c r="K60" s="18"/>
    </row>
    <row r="61" spans="1:11" ht="12.75">
      <c r="A61" s="18"/>
      <c r="B61" s="18"/>
      <c r="C61" s="13" t="s">
        <v>163</v>
      </c>
      <c r="D61" s="18" t="s">
        <v>164</v>
      </c>
      <c r="E61" s="11">
        <f t="shared" si="0"/>
        <v>0.1</v>
      </c>
      <c r="F61" s="18">
        <v>0.1</v>
      </c>
      <c r="G61" s="18"/>
      <c r="H61" s="18"/>
      <c r="I61" s="18"/>
      <c r="J61" s="18"/>
      <c r="K61" s="18"/>
    </row>
    <row r="62" spans="1:11" ht="12.75">
      <c r="A62" s="18"/>
      <c r="B62" s="18"/>
      <c r="C62" s="12" t="s">
        <v>165</v>
      </c>
      <c r="D62" s="18" t="s">
        <v>166</v>
      </c>
      <c r="E62" s="11">
        <f t="shared" si="0"/>
        <v>75.92</v>
      </c>
      <c r="F62" s="18"/>
      <c r="G62" s="18">
        <v>75.92</v>
      </c>
      <c r="H62" s="18"/>
      <c r="I62" s="18"/>
      <c r="J62" s="18"/>
      <c r="K62" s="18"/>
    </row>
    <row r="63" spans="1:11" ht="12.75">
      <c r="A63" s="18"/>
      <c r="B63" s="18"/>
      <c r="C63" s="12" t="s">
        <v>167</v>
      </c>
      <c r="D63" s="18" t="s">
        <v>168</v>
      </c>
      <c r="E63" s="11">
        <f t="shared" si="0"/>
        <v>75.92</v>
      </c>
      <c r="F63" s="18"/>
      <c r="G63" s="18">
        <v>75.92</v>
      </c>
      <c r="H63" s="18"/>
      <c r="I63" s="18"/>
      <c r="J63" s="18"/>
      <c r="K63" s="18"/>
    </row>
    <row r="64" spans="1:11" ht="12.75">
      <c r="A64" s="18"/>
      <c r="B64" s="18"/>
      <c r="C64" s="12" t="s">
        <v>169</v>
      </c>
      <c r="D64" s="18" t="s">
        <v>170</v>
      </c>
      <c r="E64" s="11">
        <f t="shared" si="0"/>
        <v>75.92</v>
      </c>
      <c r="F64" s="18"/>
      <c r="G64" s="18">
        <v>75.92</v>
      </c>
      <c r="H64" s="18"/>
      <c r="I64" s="18"/>
      <c r="J64" s="18"/>
      <c r="K64" s="18"/>
    </row>
    <row r="65" spans="1:11" ht="12.75">
      <c r="A65" s="18"/>
      <c r="B65" s="18"/>
      <c r="C65" s="13">
        <v>224</v>
      </c>
      <c r="D65" s="18" t="s">
        <v>171</v>
      </c>
      <c r="E65" s="11">
        <f t="shared" si="0"/>
        <v>10</v>
      </c>
      <c r="F65" s="18">
        <v>10</v>
      </c>
      <c r="G65" s="18"/>
      <c r="H65" s="18"/>
      <c r="I65" s="18"/>
      <c r="J65" s="18"/>
      <c r="K65" s="18"/>
    </row>
    <row r="66" spans="1:11" ht="12.75">
      <c r="A66" s="18"/>
      <c r="B66" s="18"/>
      <c r="C66" s="13" t="s">
        <v>172</v>
      </c>
      <c r="D66" s="18" t="s">
        <v>173</v>
      </c>
      <c r="E66" s="11">
        <f t="shared" si="0"/>
        <v>10</v>
      </c>
      <c r="F66" s="18">
        <v>10</v>
      </c>
      <c r="G66" s="18"/>
      <c r="H66" s="18"/>
      <c r="I66" s="18"/>
      <c r="J66" s="18"/>
      <c r="K66" s="18"/>
    </row>
    <row r="67" spans="1:11" ht="12.75">
      <c r="A67" s="18"/>
      <c r="B67" s="18"/>
      <c r="C67" s="13" t="s">
        <v>174</v>
      </c>
      <c r="D67" s="18" t="s">
        <v>175</v>
      </c>
      <c r="E67" s="11">
        <f t="shared" si="0"/>
        <v>10</v>
      </c>
      <c r="F67" s="18">
        <v>10</v>
      </c>
      <c r="G67" s="18"/>
      <c r="H67" s="18"/>
      <c r="I67" s="18"/>
      <c r="J67" s="18"/>
      <c r="K67" s="18"/>
    </row>
  </sheetData>
  <sheetProtection/>
  <mergeCells count="11">
    <mergeCell ref="A1:K1"/>
    <mergeCell ref="C4:D4"/>
    <mergeCell ref="A4:A5"/>
    <mergeCell ref="B4:B5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300" verticalDpi="300" orientation="landscape" pageOrder="overThenDown" paperSize="9" scale="5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="85" zoomScaleNormal="85" workbookViewId="0" topLeftCell="A1">
      <selection activeCell="D59" sqref="D59"/>
    </sheetView>
  </sheetViews>
  <sheetFormatPr defaultColWidth="9.140625" defaultRowHeight="12.75"/>
  <cols>
    <col min="1" max="1" width="20.00390625" style="0" bestFit="1" customWidth="1"/>
    <col min="2" max="2" width="31.00390625" style="0" bestFit="1" customWidth="1"/>
    <col min="3" max="3" width="18.00390625" style="0" bestFit="1" customWidth="1"/>
    <col min="4" max="4" width="48.00390625" style="0" bestFit="1" customWidth="1"/>
    <col min="5" max="7" width="16.00390625" style="0" bestFit="1" customWidth="1"/>
    <col min="8" max="8" width="21.00390625" style="0" bestFit="1" customWidth="1"/>
    <col min="9" max="9" width="12.00390625" style="0" bestFit="1" customWidth="1"/>
    <col min="10" max="10" width="16.00390625" style="0" bestFit="1" customWidth="1"/>
  </cols>
  <sheetData>
    <row r="1" ht="30" customHeight="1">
      <c r="A1" s="1" t="s">
        <v>318</v>
      </c>
    </row>
    <row r="2" ht="15" customHeight="1">
      <c r="A2" s="2" t="s">
        <v>3</v>
      </c>
    </row>
    <row r="3" ht="15" customHeight="1">
      <c r="A3" s="2" t="s">
        <v>50</v>
      </c>
    </row>
    <row r="4" spans="1:10" ht="15" customHeight="1">
      <c r="A4" s="6" t="s">
        <v>51</v>
      </c>
      <c r="B4" s="6" t="s">
        <v>52</v>
      </c>
      <c r="C4" s="6" t="s">
        <v>55</v>
      </c>
      <c r="D4" s="6" t="s">
        <v>56</v>
      </c>
      <c r="E4" s="6" t="s">
        <v>62</v>
      </c>
      <c r="F4" s="6" t="s">
        <v>58</v>
      </c>
      <c r="G4" s="7" t="s">
        <v>59</v>
      </c>
      <c r="H4" s="8"/>
      <c r="I4" s="6" t="s">
        <v>30</v>
      </c>
      <c r="J4" s="6" t="s">
        <v>319</v>
      </c>
    </row>
    <row r="5" spans="1:10" ht="12.75">
      <c r="A5" s="9"/>
      <c r="B5" s="9"/>
      <c r="C5" s="9"/>
      <c r="D5" s="9"/>
      <c r="E5" s="9"/>
      <c r="F5" s="9"/>
      <c r="G5" s="3" t="s">
        <v>320</v>
      </c>
      <c r="H5" s="3" t="s">
        <v>321</v>
      </c>
      <c r="I5" s="9"/>
      <c r="J5" s="9"/>
    </row>
    <row r="6" spans="1:10" ht="12.75">
      <c r="A6" s="4" t="s">
        <v>62</v>
      </c>
      <c r="B6" s="4"/>
      <c r="C6" s="4"/>
      <c r="D6" s="4"/>
      <c r="E6" s="5"/>
      <c r="F6" s="5"/>
      <c r="G6" s="4"/>
      <c r="H6" s="4"/>
      <c r="I6" s="4"/>
      <c r="J6" s="4"/>
    </row>
    <row r="7" spans="1:10" ht="12.75">
      <c r="A7" s="4" t="s">
        <v>63</v>
      </c>
      <c r="B7" s="4" t="s">
        <v>64</v>
      </c>
      <c r="C7" s="10"/>
      <c r="D7" s="10"/>
      <c r="E7" s="11">
        <f aca="true" t="shared" si="0" ref="E7:E67">F7+G7+H7</f>
        <v>1766.7700000000002</v>
      </c>
      <c r="F7" s="11">
        <f>F8+F18+F21+F24+F34+F39+F42+F47+F62+F65</f>
        <v>1398.0000000000002</v>
      </c>
      <c r="G7" s="10">
        <f>G8+G18+G21+G24+G34+G39+G42+G47+G62+G65</f>
        <v>256.44</v>
      </c>
      <c r="H7" s="10">
        <f>H8+H18+H21+H24+H34+H39+H42+H47+H62+H65</f>
        <v>112.33</v>
      </c>
      <c r="I7" s="4"/>
      <c r="J7" s="4"/>
    </row>
    <row r="8" spans="1:10" ht="12.75">
      <c r="A8" s="4"/>
      <c r="B8" s="4"/>
      <c r="C8" s="12" t="s">
        <v>65</v>
      </c>
      <c r="D8" s="10" t="s">
        <v>66</v>
      </c>
      <c r="E8" s="11">
        <f t="shared" si="0"/>
        <v>826.88</v>
      </c>
      <c r="F8" s="11">
        <f>F9+F11+F14+F16</f>
        <v>793.59</v>
      </c>
      <c r="G8" s="11">
        <v>33.29</v>
      </c>
      <c r="H8" s="10"/>
      <c r="I8" s="4"/>
      <c r="J8" s="4"/>
    </row>
    <row r="9" spans="1:10" ht="12.75">
      <c r="A9" s="4"/>
      <c r="B9" s="4"/>
      <c r="C9" s="12" t="s">
        <v>67</v>
      </c>
      <c r="D9" s="10" t="s">
        <v>68</v>
      </c>
      <c r="E9" s="11">
        <f t="shared" si="0"/>
        <v>15.83</v>
      </c>
      <c r="F9" s="11">
        <v>15.83</v>
      </c>
      <c r="G9" s="10"/>
      <c r="H9" s="10"/>
      <c r="I9" s="4"/>
      <c r="J9" s="4"/>
    </row>
    <row r="10" spans="1:10" ht="12.75">
      <c r="A10" s="4"/>
      <c r="B10" s="4"/>
      <c r="C10" s="12" t="s">
        <v>69</v>
      </c>
      <c r="D10" s="10" t="s">
        <v>70</v>
      </c>
      <c r="E10" s="11">
        <f t="shared" si="0"/>
        <v>15.83</v>
      </c>
      <c r="F10" s="11">
        <v>15.83</v>
      </c>
      <c r="G10" s="10"/>
      <c r="H10" s="10"/>
      <c r="I10" s="4"/>
      <c r="J10" s="4"/>
    </row>
    <row r="11" spans="1:10" ht="12.75">
      <c r="A11" s="4"/>
      <c r="B11" s="4"/>
      <c r="C11" s="12" t="s">
        <v>71</v>
      </c>
      <c r="D11" s="10" t="s">
        <v>72</v>
      </c>
      <c r="E11" s="11">
        <f t="shared" si="0"/>
        <v>708.27</v>
      </c>
      <c r="F11" s="11">
        <f>F12</f>
        <v>674.98</v>
      </c>
      <c r="G11" s="11">
        <v>33.29</v>
      </c>
      <c r="H11" s="10"/>
      <c r="I11" s="4"/>
      <c r="J11" s="4"/>
    </row>
    <row r="12" spans="1:10" ht="12.75">
      <c r="A12" s="4"/>
      <c r="B12" s="4"/>
      <c r="C12" s="12" t="s">
        <v>73</v>
      </c>
      <c r="D12" s="10" t="s">
        <v>70</v>
      </c>
      <c r="E12" s="11">
        <f t="shared" si="0"/>
        <v>674.98</v>
      </c>
      <c r="F12" s="11">
        <v>674.98</v>
      </c>
      <c r="G12" s="10"/>
      <c r="H12" s="10"/>
      <c r="I12" s="4"/>
      <c r="J12" s="4"/>
    </row>
    <row r="13" spans="1:10" ht="12.75">
      <c r="A13" s="4"/>
      <c r="B13" s="4"/>
      <c r="C13" s="13" t="s">
        <v>74</v>
      </c>
      <c r="D13" s="10" t="s">
        <v>75</v>
      </c>
      <c r="E13" s="11">
        <f t="shared" si="0"/>
        <v>33.29</v>
      </c>
      <c r="G13" s="11">
        <v>33.29</v>
      </c>
      <c r="H13" s="10"/>
      <c r="I13" s="4"/>
      <c r="J13" s="4"/>
    </row>
    <row r="14" spans="1:10" ht="12.75">
      <c r="A14" s="14"/>
      <c r="B14" s="14"/>
      <c r="C14" s="15" t="s">
        <v>76</v>
      </c>
      <c r="D14" s="16" t="s">
        <v>77</v>
      </c>
      <c r="E14" s="17">
        <f t="shared" si="0"/>
        <v>35.25</v>
      </c>
      <c r="F14" s="17">
        <v>35.25</v>
      </c>
      <c r="G14" s="16"/>
      <c r="H14" s="16"/>
      <c r="I14" s="14"/>
      <c r="J14" s="14"/>
    </row>
    <row r="15" spans="1:10" ht="12.75">
      <c r="A15" s="10"/>
      <c r="B15" s="10"/>
      <c r="C15" s="12" t="s">
        <v>78</v>
      </c>
      <c r="D15" s="10" t="s">
        <v>70</v>
      </c>
      <c r="E15" s="11">
        <f t="shared" si="0"/>
        <v>35.25</v>
      </c>
      <c r="F15" s="11">
        <v>35.25</v>
      </c>
      <c r="G15" s="10"/>
      <c r="H15" s="10"/>
      <c r="I15" s="10"/>
      <c r="J15" s="10"/>
    </row>
    <row r="16" spans="1:10" ht="12.75">
      <c r="A16" s="10"/>
      <c r="B16" s="10"/>
      <c r="C16" s="12" t="s">
        <v>79</v>
      </c>
      <c r="D16" s="10" t="s">
        <v>80</v>
      </c>
      <c r="E16" s="11">
        <f t="shared" si="0"/>
        <v>67.53</v>
      </c>
      <c r="F16" s="11">
        <v>67.53</v>
      </c>
      <c r="G16" s="10"/>
      <c r="H16" s="10"/>
      <c r="I16" s="10"/>
      <c r="J16" s="10"/>
    </row>
    <row r="17" spans="1:10" ht="12.75">
      <c r="A17" s="10"/>
      <c r="B17" s="10"/>
      <c r="C17" s="12" t="s">
        <v>81</v>
      </c>
      <c r="D17" s="10" t="s">
        <v>70</v>
      </c>
      <c r="E17" s="11">
        <f t="shared" si="0"/>
        <v>67.53</v>
      </c>
      <c r="F17" s="11">
        <v>67.53</v>
      </c>
      <c r="G17" s="10"/>
      <c r="H17" s="10"/>
      <c r="I17" s="10"/>
      <c r="J17" s="10"/>
    </row>
    <row r="18" spans="1:10" ht="12.75">
      <c r="A18" s="10"/>
      <c r="B18" s="10"/>
      <c r="C18" s="13">
        <v>203</v>
      </c>
      <c r="D18" s="10" t="s">
        <v>82</v>
      </c>
      <c r="E18" s="11">
        <f t="shared" si="0"/>
        <v>2.13</v>
      </c>
      <c r="F18" s="11"/>
      <c r="G18" s="11">
        <v>2.13</v>
      </c>
      <c r="H18" s="10"/>
      <c r="I18" s="10"/>
      <c r="J18" s="10"/>
    </row>
    <row r="19" spans="1:10" ht="12.75">
      <c r="A19" s="10"/>
      <c r="B19" s="10"/>
      <c r="C19" s="13" t="s">
        <v>83</v>
      </c>
      <c r="D19" s="10" t="s">
        <v>84</v>
      </c>
      <c r="E19" s="11">
        <f t="shared" si="0"/>
        <v>2.13</v>
      </c>
      <c r="F19" s="11"/>
      <c r="G19" s="11">
        <v>2.13</v>
      </c>
      <c r="H19" s="10"/>
      <c r="I19" s="10"/>
      <c r="J19" s="10"/>
    </row>
    <row r="20" spans="1:10" ht="12.75">
      <c r="A20" s="10"/>
      <c r="B20" s="10"/>
      <c r="C20" s="13" t="s">
        <v>85</v>
      </c>
      <c r="D20" s="10" t="s">
        <v>86</v>
      </c>
      <c r="E20" s="11">
        <f t="shared" si="0"/>
        <v>2.13</v>
      </c>
      <c r="F20" s="18"/>
      <c r="G20" s="11">
        <v>2.13</v>
      </c>
      <c r="H20" s="10"/>
      <c r="I20" s="10"/>
      <c r="J20" s="10"/>
    </row>
    <row r="21" spans="1:10" ht="12.75">
      <c r="A21" s="10"/>
      <c r="B21" s="10"/>
      <c r="C21" s="12" t="s">
        <v>87</v>
      </c>
      <c r="D21" s="10" t="s">
        <v>88</v>
      </c>
      <c r="E21" s="11">
        <f t="shared" si="0"/>
        <v>21.01</v>
      </c>
      <c r="F21" s="11">
        <v>21.01</v>
      </c>
      <c r="G21" s="10"/>
      <c r="H21" s="10"/>
      <c r="I21" s="10"/>
      <c r="J21" s="10"/>
    </row>
    <row r="22" spans="1:10" ht="12.75">
      <c r="A22" s="10"/>
      <c r="B22" s="10"/>
      <c r="C22" s="12" t="s">
        <v>89</v>
      </c>
      <c r="D22" s="10" t="s">
        <v>90</v>
      </c>
      <c r="E22" s="11">
        <f t="shared" si="0"/>
        <v>21.01</v>
      </c>
      <c r="F22" s="11">
        <v>21.01</v>
      </c>
      <c r="G22" s="10"/>
      <c r="H22" s="10"/>
      <c r="I22" s="10"/>
      <c r="J22" s="10"/>
    </row>
    <row r="23" spans="1:10" ht="12.75">
      <c r="A23" s="10"/>
      <c r="B23" s="10"/>
      <c r="C23" s="12" t="s">
        <v>91</v>
      </c>
      <c r="D23" s="10" t="s">
        <v>92</v>
      </c>
      <c r="E23" s="11">
        <f t="shared" si="0"/>
        <v>21.01</v>
      </c>
      <c r="F23" s="11">
        <v>21.01</v>
      </c>
      <c r="G23" s="10"/>
      <c r="H23" s="10"/>
      <c r="I23" s="10"/>
      <c r="J23" s="10"/>
    </row>
    <row r="24" spans="1:10" ht="12.75">
      <c r="A24" s="10"/>
      <c r="B24" s="10"/>
      <c r="C24" s="12" t="s">
        <v>93</v>
      </c>
      <c r="D24" s="10" t="s">
        <v>94</v>
      </c>
      <c r="E24" s="11">
        <f t="shared" si="0"/>
        <v>199</v>
      </c>
      <c r="F24" s="11">
        <f>F25+F27+F32</f>
        <v>199</v>
      </c>
      <c r="G24" s="10"/>
      <c r="H24" s="10"/>
      <c r="I24" s="10"/>
      <c r="J24" s="10"/>
    </row>
    <row r="25" spans="1:10" ht="12.75">
      <c r="A25" s="10"/>
      <c r="B25" s="10"/>
      <c r="C25" s="12" t="s">
        <v>95</v>
      </c>
      <c r="D25" s="10" t="s">
        <v>96</v>
      </c>
      <c r="E25" s="11">
        <f t="shared" si="0"/>
        <v>17.88</v>
      </c>
      <c r="F25" s="11">
        <v>17.88</v>
      </c>
      <c r="G25" s="10"/>
      <c r="H25" s="10"/>
      <c r="I25" s="10"/>
      <c r="J25" s="10"/>
    </row>
    <row r="26" spans="1:10" ht="12.75">
      <c r="A26" s="18"/>
      <c r="B26" s="18"/>
      <c r="C26" s="12" t="s">
        <v>97</v>
      </c>
      <c r="D26" s="10" t="s">
        <v>98</v>
      </c>
      <c r="E26" s="11">
        <f t="shared" si="0"/>
        <v>17.88</v>
      </c>
      <c r="F26" s="11">
        <v>17.88</v>
      </c>
      <c r="G26" s="10"/>
      <c r="H26" s="10"/>
      <c r="I26" s="18"/>
      <c r="J26" s="18"/>
    </row>
    <row r="27" spans="1:10" ht="12.75">
      <c r="A27" s="18"/>
      <c r="B27" s="18"/>
      <c r="C27" s="12" t="s">
        <v>99</v>
      </c>
      <c r="D27" s="10" t="s">
        <v>100</v>
      </c>
      <c r="E27" s="11">
        <f t="shared" si="0"/>
        <v>161.21</v>
      </c>
      <c r="F27" s="11">
        <f>F28+F29+F30+F31</f>
        <v>161.21</v>
      </c>
      <c r="G27" s="10"/>
      <c r="H27" s="10"/>
      <c r="I27" s="18"/>
      <c r="J27" s="18"/>
    </row>
    <row r="28" spans="1:10" ht="12.75">
      <c r="A28" s="18"/>
      <c r="B28" s="18"/>
      <c r="C28" s="12" t="s">
        <v>101</v>
      </c>
      <c r="D28" s="10" t="s">
        <v>102</v>
      </c>
      <c r="E28" s="11">
        <f t="shared" si="0"/>
        <v>27.12</v>
      </c>
      <c r="F28" s="11">
        <v>27.12</v>
      </c>
      <c r="G28" s="10"/>
      <c r="H28" s="10"/>
      <c r="I28" s="18"/>
      <c r="J28" s="18"/>
    </row>
    <row r="29" spans="1:10" ht="12.75">
      <c r="A29" s="18"/>
      <c r="B29" s="18"/>
      <c r="C29" s="12" t="s">
        <v>103</v>
      </c>
      <c r="D29" s="10" t="s">
        <v>104</v>
      </c>
      <c r="E29" s="11">
        <f t="shared" si="0"/>
        <v>19.7</v>
      </c>
      <c r="F29" s="11">
        <v>19.7</v>
      </c>
      <c r="G29" s="10"/>
      <c r="H29" s="10"/>
      <c r="I29" s="18"/>
      <c r="J29" s="18"/>
    </row>
    <row r="30" spans="1:10" ht="12.75">
      <c r="A30" s="18"/>
      <c r="B30" s="18"/>
      <c r="C30" s="12" t="s">
        <v>105</v>
      </c>
      <c r="D30" s="18" t="s">
        <v>106</v>
      </c>
      <c r="E30" s="11">
        <f t="shared" si="0"/>
        <v>76.26</v>
      </c>
      <c r="F30" s="18">
        <v>76.26</v>
      </c>
      <c r="G30" s="18"/>
      <c r="H30" s="18"/>
      <c r="I30" s="18"/>
      <c r="J30" s="18"/>
    </row>
    <row r="31" spans="1:10" ht="12.75">
      <c r="A31" s="18"/>
      <c r="B31" s="18"/>
      <c r="C31" s="12" t="s">
        <v>107</v>
      </c>
      <c r="D31" s="18" t="s">
        <v>108</v>
      </c>
      <c r="E31" s="11">
        <f t="shared" si="0"/>
        <v>38.13</v>
      </c>
      <c r="F31" s="18">
        <v>38.13</v>
      </c>
      <c r="G31" s="18"/>
      <c r="H31" s="18"/>
      <c r="I31" s="18"/>
      <c r="J31" s="18"/>
    </row>
    <row r="32" spans="1:10" ht="12.75">
      <c r="A32" s="18"/>
      <c r="B32" s="18"/>
      <c r="C32" s="13" t="s">
        <v>99</v>
      </c>
      <c r="D32" s="18" t="s">
        <v>109</v>
      </c>
      <c r="E32" s="11">
        <f t="shared" si="0"/>
        <v>19.91</v>
      </c>
      <c r="F32" s="18">
        <v>19.91</v>
      </c>
      <c r="G32" s="18"/>
      <c r="H32" s="18"/>
      <c r="I32" s="18"/>
      <c r="J32" s="18"/>
    </row>
    <row r="33" spans="1:10" ht="12.75">
      <c r="A33" s="18"/>
      <c r="B33" s="18"/>
      <c r="C33" s="13" t="s">
        <v>110</v>
      </c>
      <c r="D33" s="18" t="s">
        <v>111</v>
      </c>
      <c r="E33" s="11">
        <f t="shared" si="0"/>
        <v>19.91</v>
      </c>
      <c r="F33" s="18">
        <v>19.91</v>
      </c>
      <c r="G33" s="18"/>
      <c r="H33" s="18"/>
      <c r="I33" s="18"/>
      <c r="J33" s="18"/>
    </row>
    <row r="34" spans="1:10" ht="12.75">
      <c r="A34" s="18"/>
      <c r="B34" s="18"/>
      <c r="C34" s="12" t="s">
        <v>112</v>
      </c>
      <c r="D34" s="18" t="s">
        <v>113</v>
      </c>
      <c r="E34" s="11">
        <f t="shared" si="0"/>
        <v>61.1</v>
      </c>
      <c r="F34" s="18">
        <f>F35</f>
        <v>61.1</v>
      </c>
      <c r="G34" s="18"/>
      <c r="H34" s="18"/>
      <c r="I34" s="18"/>
      <c r="J34" s="18"/>
    </row>
    <row r="35" spans="1:10" ht="12.75">
      <c r="A35" s="18"/>
      <c r="B35" s="18"/>
      <c r="C35" s="12" t="s">
        <v>114</v>
      </c>
      <c r="D35" s="18" t="s">
        <v>115</v>
      </c>
      <c r="E35" s="11">
        <f t="shared" si="0"/>
        <v>61.1</v>
      </c>
      <c r="F35" s="18">
        <f>SUM(F36:F38)</f>
        <v>61.1</v>
      </c>
      <c r="G35" s="18"/>
      <c r="H35" s="18"/>
      <c r="I35" s="18"/>
      <c r="J35" s="18"/>
    </row>
    <row r="36" spans="1:10" ht="12.75">
      <c r="A36" s="18"/>
      <c r="B36" s="18"/>
      <c r="C36" s="12" t="s">
        <v>116</v>
      </c>
      <c r="D36" s="18" t="s">
        <v>117</v>
      </c>
      <c r="E36" s="11">
        <f t="shared" si="0"/>
        <v>31.62</v>
      </c>
      <c r="F36" s="18">
        <v>31.62</v>
      </c>
      <c r="G36" s="18"/>
      <c r="H36" s="18"/>
      <c r="I36" s="18"/>
      <c r="J36" s="18"/>
    </row>
    <row r="37" spans="1:10" ht="12.75">
      <c r="A37" s="18"/>
      <c r="B37" s="18"/>
      <c r="C37" s="12" t="s">
        <v>118</v>
      </c>
      <c r="D37" s="18" t="s">
        <v>119</v>
      </c>
      <c r="E37" s="11">
        <f t="shared" si="0"/>
        <v>24.84</v>
      </c>
      <c r="F37" s="18">
        <v>24.84</v>
      </c>
      <c r="G37" s="18"/>
      <c r="H37" s="18"/>
      <c r="I37" s="18"/>
      <c r="J37" s="18"/>
    </row>
    <row r="38" spans="1:10" ht="12.75">
      <c r="A38" s="18"/>
      <c r="B38" s="18"/>
      <c r="C38" s="12" t="s">
        <v>120</v>
      </c>
      <c r="D38" s="18" t="s">
        <v>121</v>
      </c>
      <c r="E38" s="11">
        <f t="shared" si="0"/>
        <v>4.64</v>
      </c>
      <c r="F38" s="18">
        <v>4.64</v>
      </c>
      <c r="G38" s="18"/>
      <c r="H38" s="18"/>
      <c r="I38" s="18"/>
      <c r="J38" s="18"/>
    </row>
    <row r="39" spans="1:10" ht="12.75">
      <c r="A39" s="18"/>
      <c r="B39" s="18"/>
      <c r="C39" s="13">
        <v>211</v>
      </c>
      <c r="D39" s="19" t="s">
        <v>122</v>
      </c>
      <c r="E39" s="11">
        <f t="shared" si="0"/>
        <v>24</v>
      </c>
      <c r="F39" s="18"/>
      <c r="G39" s="18"/>
      <c r="H39" s="18">
        <v>24</v>
      </c>
      <c r="I39" s="18"/>
      <c r="J39" s="18"/>
    </row>
    <row r="40" spans="1:10" ht="12.75">
      <c r="A40" s="18"/>
      <c r="B40" s="18"/>
      <c r="C40" s="13" t="s">
        <v>123</v>
      </c>
      <c r="D40" s="19" t="s">
        <v>124</v>
      </c>
      <c r="E40" s="11">
        <f t="shared" si="0"/>
        <v>24</v>
      </c>
      <c r="F40" s="18"/>
      <c r="G40" s="18"/>
      <c r="H40" s="18">
        <v>24</v>
      </c>
      <c r="I40" s="18"/>
      <c r="J40" s="18"/>
    </row>
    <row r="41" spans="1:10" ht="12.75">
      <c r="A41" s="18"/>
      <c r="B41" s="18"/>
      <c r="C41" s="13" t="s">
        <v>125</v>
      </c>
      <c r="D41" s="19" t="s">
        <v>126</v>
      </c>
      <c r="E41" s="11">
        <f t="shared" si="0"/>
        <v>24</v>
      </c>
      <c r="F41" s="18"/>
      <c r="G41" s="18"/>
      <c r="H41" s="18">
        <v>24</v>
      </c>
      <c r="I41" s="18"/>
      <c r="J41" s="18"/>
    </row>
    <row r="42" spans="1:10" ht="12.75">
      <c r="A42" s="18"/>
      <c r="B42" s="18"/>
      <c r="C42" s="13">
        <v>212</v>
      </c>
      <c r="D42" s="18" t="s">
        <v>127</v>
      </c>
      <c r="E42" s="11">
        <f t="shared" si="0"/>
        <v>58.71</v>
      </c>
      <c r="F42" s="18">
        <f>F43+F45</f>
        <v>58.71</v>
      </c>
      <c r="G42" s="18"/>
      <c r="H42" s="18"/>
      <c r="I42" s="18"/>
      <c r="J42" s="18"/>
    </row>
    <row r="43" spans="1:10" ht="12.75">
      <c r="A43" s="18"/>
      <c r="B43" s="18"/>
      <c r="C43" s="13" t="s">
        <v>128</v>
      </c>
      <c r="D43" s="18" t="s">
        <v>129</v>
      </c>
      <c r="E43" s="11">
        <f t="shared" si="0"/>
        <v>28.71</v>
      </c>
      <c r="F43" s="18">
        <v>28.71</v>
      </c>
      <c r="G43" s="18"/>
      <c r="H43" s="18"/>
      <c r="I43" s="18"/>
      <c r="J43" s="18"/>
    </row>
    <row r="44" spans="1:10" ht="12.75">
      <c r="A44" s="18"/>
      <c r="B44" s="18"/>
      <c r="C44" s="13" t="s">
        <v>130</v>
      </c>
      <c r="D44" s="18" t="s">
        <v>131</v>
      </c>
      <c r="E44" s="11">
        <f t="shared" si="0"/>
        <v>28.71</v>
      </c>
      <c r="F44" s="18">
        <v>28.71</v>
      </c>
      <c r="G44" s="18"/>
      <c r="H44" s="18"/>
      <c r="I44" s="18"/>
      <c r="J44" s="18"/>
    </row>
    <row r="45" spans="1:10" ht="12.75">
      <c r="A45" s="18"/>
      <c r="B45" s="18"/>
      <c r="C45" s="13" t="s">
        <v>132</v>
      </c>
      <c r="D45" s="18" t="s">
        <v>133</v>
      </c>
      <c r="E45" s="11">
        <f t="shared" si="0"/>
        <v>30</v>
      </c>
      <c r="F45" s="18">
        <v>30</v>
      </c>
      <c r="G45" s="18"/>
      <c r="H45" s="18"/>
      <c r="I45" s="18"/>
      <c r="J45" s="18"/>
    </row>
    <row r="46" spans="1:10" ht="12.75">
      <c r="A46" s="18"/>
      <c r="B46" s="18"/>
      <c r="C46" s="13" t="s">
        <v>134</v>
      </c>
      <c r="D46" s="18" t="s">
        <v>135</v>
      </c>
      <c r="E46" s="11">
        <f t="shared" si="0"/>
        <v>30</v>
      </c>
      <c r="F46" s="18">
        <v>30</v>
      </c>
      <c r="G46" s="18"/>
      <c r="H46" s="18"/>
      <c r="I46" s="18"/>
      <c r="J46" s="18"/>
    </row>
    <row r="47" spans="1:10" ht="12.75">
      <c r="A47" s="18"/>
      <c r="B47" s="18"/>
      <c r="C47" s="12" t="s">
        <v>136</v>
      </c>
      <c r="D47" s="18" t="s">
        <v>137</v>
      </c>
      <c r="E47" s="11">
        <f t="shared" si="0"/>
        <v>488.0199999999999</v>
      </c>
      <c r="F47" s="18">
        <f>F48+F51+F53+F55+F58+F60</f>
        <v>188.67</v>
      </c>
      <c r="G47" s="18">
        <f>G58+G60</f>
        <v>221.01999999999998</v>
      </c>
      <c r="H47" s="18">
        <f>H48+H51+H53+H55</f>
        <v>78.33</v>
      </c>
      <c r="I47" s="18"/>
      <c r="J47" s="18"/>
    </row>
    <row r="48" spans="1:10" ht="12.75">
      <c r="A48" s="18"/>
      <c r="B48" s="18"/>
      <c r="C48" s="12" t="s">
        <v>138</v>
      </c>
      <c r="D48" s="18" t="s">
        <v>139</v>
      </c>
      <c r="E48" s="11">
        <f t="shared" si="0"/>
        <v>172.41</v>
      </c>
      <c r="F48" s="18">
        <f>SUM(F49:F50)</f>
        <v>169.41</v>
      </c>
      <c r="G48" s="18"/>
      <c r="H48" s="18">
        <v>3</v>
      </c>
      <c r="I48" s="18"/>
      <c r="J48" s="18"/>
    </row>
    <row r="49" spans="1:10" ht="12.75">
      <c r="A49" s="18"/>
      <c r="B49" s="18"/>
      <c r="C49" s="12" t="s">
        <v>140</v>
      </c>
      <c r="D49" s="18" t="s">
        <v>111</v>
      </c>
      <c r="E49" s="11">
        <f t="shared" si="0"/>
        <v>169.41</v>
      </c>
      <c r="F49" s="18">
        <v>169.41</v>
      </c>
      <c r="G49" s="18"/>
      <c r="H49" s="18"/>
      <c r="I49" s="18"/>
      <c r="J49" s="18"/>
    </row>
    <row r="50" spans="1:10" ht="12.75">
      <c r="A50" s="18"/>
      <c r="B50" s="18"/>
      <c r="C50" s="13" t="s">
        <v>141</v>
      </c>
      <c r="D50" s="18" t="s">
        <v>142</v>
      </c>
      <c r="E50" s="11">
        <f t="shared" si="0"/>
        <v>3</v>
      </c>
      <c r="F50" s="18"/>
      <c r="G50" s="18"/>
      <c r="H50" s="18">
        <v>3</v>
      </c>
      <c r="I50" s="18"/>
      <c r="J50" s="18"/>
    </row>
    <row r="51" spans="1:10" ht="12.75">
      <c r="A51" s="18"/>
      <c r="B51" s="18"/>
      <c r="C51" s="12" t="s">
        <v>143</v>
      </c>
      <c r="D51" s="18" t="s">
        <v>144</v>
      </c>
      <c r="E51" s="11">
        <f t="shared" si="0"/>
        <v>19.26</v>
      </c>
      <c r="F51" s="18">
        <v>19.26</v>
      </c>
      <c r="G51" s="18"/>
      <c r="H51" s="18"/>
      <c r="I51" s="18"/>
      <c r="J51" s="18"/>
    </row>
    <row r="52" spans="1:10" ht="12.75">
      <c r="A52" s="18"/>
      <c r="B52" s="18"/>
      <c r="C52" s="12" t="s">
        <v>145</v>
      </c>
      <c r="D52" s="18" t="s">
        <v>146</v>
      </c>
      <c r="E52" s="11">
        <f t="shared" si="0"/>
        <v>19.26</v>
      </c>
      <c r="F52" s="18">
        <v>19.26</v>
      </c>
      <c r="G52" s="18"/>
      <c r="H52" s="18"/>
      <c r="I52" s="18"/>
      <c r="J52" s="18"/>
    </row>
    <row r="53" spans="1:10" ht="12.75">
      <c r="A53" s="18"/>
      <c r="B53" s="18"/>
      <c r="C53" s="13" t="s">
        <v>147</v>
      </c>
      <c r="D53" s="18" t="s">
        <v>148</v>
      </c>
      <c r="E53" s="11">
        <f t="shared" si="0"/>
        <v>49</v>
      </c>
      <c r="F53" s="18"/>
      <c r="G53" s="18"/>
      <c r="H53" s="18">
        <v>49</v>
      </c>
      <c r="I53" s="18"/>
      <c r="J53" s="18"/>
    </row>
    <row r="54" spans="1:10" ht="12.75">
      <c r="A54" s="18"/>
      <c r="B54" s="18"/>
      <c r="C54" s="13" t="s">
        <v>149</v>
      </c>
      <c r="D54" s="18" t="s">
        <v>150</v>
      </c>
      <c r="E54" s="11">
        <f t="shared" si="0"/>
        <v>49</v>
      </c>
      <c r="F54" s="18"/>
      <c r="G54" s="18"/>
      <c r="H54" s="18">
        <v>49</v>
      </c>
      <c r="I54" s="18"/>
      <c r="J54" s="18"/>
    </row>
    <row r="55" spans="1:10" ht="12.75">
      <c r="A55" s="18"/>
      <c r="B55" s="18"/>
      <c r="C55" s="13" t="s">
        <v>151</v>
      </c>
      <c r="D55" s="18" t="s">
        <v>152</v>
      </c>
      <c r="E55" s="11">
        <f t="shared" si="0"/>
        <v>26.33</v>
      </c>
      <c r="F55" s="18"/>
      <c r="G55" s="18"/>
      <c r="H55" s="18">
        <f>SUM(H56:H57)</f>
        <v>26.33</v>
      </c>
      <c r="I55" s="18"/>
      <c r="J55" s="18"/>
    </row>
    <row r="56" spans="1:10" ht="12.75">
      <c r="A56" s="18"/>
      <c r="B56" s="18"/>
      <c r="C56" s="13" t="s">
        <v>153</v>
      </c>
      <c r="D56" s="18" t="s">
        <v>154</v>
      </c>
      <c r="E56" s="11">
        <f t="shared" si="0"/>
        <v>11.29</v>
      </c>
      <c r="F56" s="18"/>
      <c r="G56" s="18"/>
      <c r="H56" s="18">
        <v>11.29</v>
      </c>
      <c r="I56" s="18"/>
      <c r="J56" s="18"/>
    </row>
    <row r="57" spans="1:10" ht="12.75">
      <c r="A57" s="18"/>
      <c r="B57" s="18"/>
      <c r="C57" s="13" t="s">
        <v>155</v>
      </c>
      <c r="D57" s="18" t="s">
        <v>156</v>
      </c>
      <c r="E57" s="11">
        <f t="shared" si="0"/>
        <v>15.04</v>
      </c>
      <c r="F57" s="18"/>
      <c r="G57" s="18"/>
      <c r="H57" s="18">
        <v>15.04</v>
      </c>
      <c r="I57" s="18"/>
      <c r="J57" s="18"/>
    </row>
    <row r="58" spans="1:10" ht="12.75">
      <c r="A58" s="18"/>
      <c r="B58" s="18"/>
      <c r="C58" s="12" t="s">
        <v>157</v>
      </c>
      <c r="D58" s="18" t="s">
        <v>158</v>
      </c>
      <c r="E58" s="11">
        <f t="shared" si="0"/>
        <v>220.92</v>
      </c>
      <c r="F58" s="18"/>
      <c r="G58" s="18">
        <v>220.92</v>
      </c>
      <c r="H58" s="18"/>
      <c r="I58" s="18"/>
      <c r="J58" s="18"/>
    </row>
    <row r="59" spans="1:10" ht="12.75">
      <c r="A59" s="18"/>
      <c r="B59" s="18"/>
      <c r="C59" s="12" t="s">
        <v>159</v>
      </c>
      <c r="D59" s="18" t="s">
        <v>160</v>
      </c>
      <c r="E59" s="11">
        <f t="shared" si="0"/>
        <v>220.92</v>
      </c>
      <c r="F59" s="18"/>
      <c r="G59" s="18">
        <v>220.92</v>
      </c>
      <c r="H59" s="18"/>
      <c r="I59" s="18"/>
      <c r="J59" s="18"/>
    </row>
    <row r="60" spans="1:10" ht="12.75">
      <c r="A60" s="18"/>
      <c r="B60" s="18"/>
      <c r="C60" s="13" t="s">
        <v>161</v>
      </c>
      <c r="D60" s="18" t="s">
        <v>162</v>
      </c>
      <c r="E60" s="11">
        <f t="shared" si="0"/>
        <v>0.1</v>
      </c>
      <c r="F60" s="18"/>
      <c r="G60" s="18">
        <v>0.1</v>
      </c>
      <c r="H60" s="18"/>
      <c r="I60" s="18"/>
      <c r="J60" s="18"/>
    </row>
    <row r="61" spans="1:10" ht="12.75">
      <c r="A61" s="18"/>
      <c r="B61" s="18"/>
      <c r="C61" s="13" t="s">
        <v>163</v>
      </c>
      <c r="D61" s="18" t="s">
        <v>164</v>
      </c>
      <c r="E61" s="11">
        <f t="shared" si="0"/>
        <v>0.1</v>
      </c>
      <c r="F61" s="18"/>
      <c r="G61" s="18">
        <v>0.1</v>
      </c>
      <c r="H61" s="18"/>
      <c r="I61" s="18"/>
      <c r="J61" s="18"/>
    </row>
    <row r="62" spans="1:10" ht="12.75">
      <c r="A62" s="18"/>
      <c r="B62" s="18"/>
      <c r="C62" s="12" t="s">
        <v>165</v>
      </c>
      <c r="D62" s="18" t="s">
        <v>166</v>
      </c>
      <c r="E62" s="11">
        <f t="shared" si="0"/>
        <v>75.92</v>
      </c>
      <c r="F62" s="18">
        <v>75.92</v>
      </c>
      <c r="G62" s="18"/>
      <c r="H62" s="18"/>
      <c r="I62" s="18"/>
      <c r="J62" s="18"/>
    </row>
    <row r="63" spans="1:10" ht="12.75">
      <c r="A63" s="18"/>
      <c r="B63" s="18"/>
      <c r="C63" s="12" t="s">
        <v>167</v>
      </c>
      <c r="D63" s="18" t="s">
        <v>168</v>
      </c>
      <c r="E63" s="11">
        <f t="shared" si="0"/>
        <v>75.92</v>
      </c>
      <c r="F63" s="18">
        <v>75.92</v>
      </c>
      <c r="G63" s="18"/>
      <c r="H63" s="18"/>
      <c r="I63" s="18"/>
      <c r="J63" s="18"/>
    </row>
    <row r="64" spans="1:10" ht="12.75">
      <c r="A64" s="18"/>
      <c r="B64" s="18"/>
      <c r="C64" s="12" t="s">
        <v>169</v>
      </c>
      <c r="D64" s="18" t="s">
        <v>170</v>
      </c>
      <c r="E64" s="11">
        <f t="shared" si="0"/>
        <v>75.92</v>
      </c>
      <c r="F64" s="18">
        <v>75.92</v>
      </c>
      <c r="G64" s="18"/>
      <c r="H64" s="18"/>
      <c r="I64" s="18"/>
      <c r="J64" s="18"/>
    </row>
    <row r="65" spans="1:10" ht="12.75">
      <c r="A65" s="18"/>
      <c r="B65" s="18"/>
      <c r="C65" s="13">
        <v>224</v>
      </c>
      <c r="D65" s="18" t="s">
        <v>171</v>
      </c>
      <c r="E65" s="11">
        <f t="shared" si="0"/>
        <v>10</v>
      </c>
      <c r="F65" s="18"/>
      <c r="G65" s="18"/>
      <c r="H65" s="18">
        <v>10</v>
      </c>
      <c r="I65" s="18"/>
      <c r="J65" s="18"/>
    </row>
    <row r="66" spans="1:10" ht="12.75">
      <c r="A66" s="18"/>
      <c r="B66" s="18"/>
      <c r="C66" s="13" t="s">
        <v>172</v>
      </c>
      <c r="D66" s="18" t="s">
        <v>173</v>
      </c>
      <c r="E66" s="11">
        <f t="shared" si="0"/>
        <v>10</v>
      </c>
      <c r="F66" s="18"/>
      <c r="G66" s="18"/>
      <c r="H66" s="18">
        <v>10</v>
      </c>
      <c r="I66" s="18"/>
      <c r="J66" s="18"/>
    </row>
    <row r="67" spans="1:10" ht="12.75">
      <c r="A67" s="18"/>
      <c r="B67" s="18"/>
      <c r="C67" s="13" t="s">
        <v>174</v>
      </c>
      <c r="D67" s="18" t="s">
        <v>175</v>
      </c>
      <c r="E67" s="11">
        <f t="shared" si="0"/>
        <v>10</v>
      </c>
      <c r="F67" s="18"/>
      <c r="G67" s="18"/>
      <c r="H67" s="18">
        <v>10</v>
      </c>
      <c r="I67" s="18"/>
      <c r="J67" s="18"/>
    </row>
  </sheetData>
  <sheetProtection/>
  <mergeCells count="10">
    <mergeCell ref="A1:J1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/>
  <pageMargins left="0.75" right="0.75" top="1" bottom="1" header="0.5" footer="0.5"/>
  <pageSetup fitToHeight="1" fitToWidth="1" horizontalDpi="300" verticalDpi="300" orientation="landscape" pageOrder="overThenDown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2021-02-01T07:37:12Z</dcterms:created>
  <dcterms:modified xsi:type="dcterms:W3CDTF">2022-05-23T07:42:07Z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2052-11.1.0.10950</vt:lpwstr>
  </property>
  <property fmtid="{D5CDD505-2E9C-101B-9397-08002B2CF9AE}" pid="4" name="I">
    <vt:lpwstr>56F16CF999264088B1D4DF7591883541</vt:lpwstr>
  </property>
</Properties>
</file>