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部门收支总体情况表" sheetId="1" r:id="rId1"/>
    <sheet name="表2-部门收入总体情况表" sheetId="2" r:id="rId2"/>
    <sheet name="表3-部门支出总体情况表" sheetId="3" r:id="rId3"/>
    <sheet name="财政拨款收支总体情况表" sheetId="4" r:id="rId4"/>
    <sheet name="表5-一般公共预算财政拨款支出情况表" sheetId="5" r:id="rId5"/>
    <sheet name="表6-一般公共预算财政拨款基本支出情况表" sheetId="6" r:id="rId6"/>
    <sheet name="表7-一般公共预算“三公”经费支出情况表" sheetId="7" r:id="rId7"/>
    <sheet name="表8-政府性基金预算支出情况表" sheetId="8" r:id="rId8"/>
  </sheets>
  <definedNames>
    <definedName name="_xlnm.Print_Titles" localSheetId="1">'表2-部门收入总体情况表'!$4:$5</definedName>
    <definedName name="_xlnm.Print_Titles" localSheetId="2">'表3-部门支出总体情况表'!$4:$5</definedName>
    <definedName name="_xlnm.Print_Titles" localSheetId="4">'表5-一般公共预算财政拨款支出情况表'!$4:$6</definedName>
    <definedName name="_xlnm.Print_Titles" localSheetId="3">'财政拨款收支总体情况表'!$4:$5</definedName>
  </definedNames>
  <calcPr fullCalcOnLoad="1"/>
</workbook>
</file>

<file path=xl/sharedStrings.xml><?xml version="1.0" encoding="utf-8"?>
<sst xmlns="http://schemas.openxmlformats.org/spreadsheetml/2006/main" count="633" uniqueCount="253">
  <si>
    <t>部门收支总体情况表</t>
  </si>
  <si>
    <t>乡财</t>
  </si>
  <si>
    <t/>
  </si>
  <si>
    <t>收入</t>
  </si>
  <si>
    <t>支出</t>
  </si>
  <si>
    <t>项目</t>
  </si>
  <si>
    <t>金额</t>
  </si>
  <si>
    <t>功能科目</t>
  </si>
  <si>
    <t>本年收入</t>
  </si>
  <si>
    <t>一、一般公共服务</t>
  </si>
  <si>
    <r>
      <t xml:space="preserve">  </t>
    </r>
    <r>
      <rPr>
        <sz val="12"/>
        <rFont val="宋体"/>
        <family val="0"/>
      </rPr>
      <t>一般公共预算拨款收入</t>
    </r>
  </si>
  <si>
    <t>二、外交</t>
  </si>
  <si>
    <t xml:space="preserve">  政府性基金预算拨款收入</t>
  </si>
  <si>
    <t>三、国防</t>
  </si>
  <si>
    <t xml:space="preserve">  国有资本经营预算拨款收入</t>
  </si>
  <si>
    <t>四、公共安全</t>
  </si>
  <si>
    <t xml:space="preserve">  事业收入</t>
  </si>
  <si>
    <t>五、教育</t>
  </si>
  <si>
    <t xml:space="preserve">  事业单位经营收入</t>
  </si>
  <si>
    <t>六、科学技术</t>
  </si>
  <si>
    <t xml:space="preserve">  其他收入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</si>
  <si>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</si>
  <si>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</si>
  <si>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</si>
  <si>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</si>
  <si>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</si>
  <si>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</si>
  <si>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</si>
  <si>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</si>
  <si>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</si>
  <si>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</si>
  <si>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</si>
  <si>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</si>
  <si>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</si>
  <si>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</si>
  <si>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二十二、粮油物资储备事务</t>
  </si>
  <si>
    <t>二十三、预备费</t>
  </si>
  <si>
    <t>二十四、国有资本经营预算支出</t>
  </si>
  <si>
    <t>二十五、其他支出</t>
  </si>
  <si>
    <t>二十六、转移性支出</t>
  </si>
  <si>
    <t>二十七、债务还本支出</t>
  </si>
  <si>
    <t>上年结转</t>
  </si>
  <si>
    <t>二十八、债务付息支出</t>
  </si>
  <si>
    <t xml:space="preserve">  财政上年结转</t>
  </si>
  <si>
    <t>二十九、债务发行费用支出</t>
  </si>
  <si>
    <t xml:space="preserve">  部门上年结转</t>
  </si>
  <si>
    <t>三十、灾害防治与应急管理支出</t>
  </si>
  <si>
    <t>收入总计</t>
  </si>
  <si>
    <t>支出总计</t>
  </si>
  <si>
    <t>表2-部门收入总体情况表</t>
  </si>
  <si>
    <t>万元</t>
  </si>
  <si>
    <t>单位编码</t>
  </si>
  <si>
    <t>单位名称</t>
  </si>
  <si>
    <t>科目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</si>
  <si>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</si>
  <si>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</si>
  <si>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</si>
  <si>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</si>
  <si>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</si>
  <si>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</si>
  <si>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科目编码</t>
  </si>
  <si>
    <t>科目名称</t>
  </si>
  <si>
    <t>701020</t>
  </si>
  <si>
    <t>重庆市武隆区双河镇人民政府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</si>
  <si>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</si>
  <si>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</si>
  <si>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</si>
  <si>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</si>
  <si>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</si>
  <si>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</si>
  <si>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</si>
  <si>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</si>
  <si>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</si>
  <si>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</si>
  <si>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</si>
  <si>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</si>
  <si>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</si>
  <si>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群众团体事务</t>
  </si>
  <si>
    <t xml:space="preserve">    2012901</t>
  </si>
  <si>
    <t xml:space="preserve">  20131</t>
  </si>
  <si>
    <t xml:space="preserve">  党委办公厅（室）及相关机构事务</t>
  </si>
  <si>
    <t xml:space="preserve">    2013101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</si>
  <si>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</si>
  <si>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</si>
  <si>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</si>
  <si>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</si>
  <si>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</si>
  <si>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</si>
  <si>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</si>
  <si>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</si>
  <si>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</si>
  <si>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</si>
  <si>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</si>
  <si>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</si>
  <si>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</si>
  <si>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</si>
  <si>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</si>
  <si>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</si>
  <si>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</si>
  <si>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</si>
  <si>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</si>
  <si>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</si>
  <si>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</si>
  <si>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</si>
  <si>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</si>
  <si>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</si>
  <si>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</si>
  <si>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</si>
  <si>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</si>
  <si>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</si>
  <si>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</si>
  <si>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</si>
  <si>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</si>
  <si>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</si>
  <si>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212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</si>
  <si>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</si>
  <si>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</si>
  <si>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</si>
  <si>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</si>
  <si>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</si>
  <si>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</si>
  <si>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</si>
  <si>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</si>
  <si>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</si>
  <si>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</si>
  <si>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</si>
  <si>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t>其他农业支出</t>
  </si>
  <si>
    <t xml:space="preserve">  21302</t>
  </si>
  <si>
    <t xml:space="preserve">  林业和草原</t>
  </si>
  <si>
    <t xml:space="preserve">    2130204</t>
  </si>
  <si>
    <t xml:space="preserve">    事业机构</t>
  </si>
  <si>
    <t>21305</t>
  </si>
  <si>
    <t>扶贫</t>
  </si>
  <si>
    <t>2130504</t>
  </si>
  <si>
    <t>农村基础设施建设</t>
  </si>
  <si>
    <t>2130505</t>
  </si>
  <si>
    <t>生产发展</t>
  </si>
  <si>
    <t>农村综合改革</t>
  </si>
  <si>
    <t>2130701</t>
  </si>
  <si>
    <t>对村级一事一议的补助</t>
  </si>
  <si>
    <t>2130705</t>
  </si>
  <si>
    <t>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</si>
  <si>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</si>
  <si>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</si>
  <si>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</si>
  <si>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</si>
  <si>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</si>
  <si>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</si>
  <si>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表3-部门支出总体情况表</t>
  </si>
  <si>
    <t>基本支出</t>
  </si>
  <si>
    <t>项目支出</t>
  </si>
  <si>
    <t>事业单位经营支出</t>
  </si>
  <si>
    <t>本级项目</t>
  </si>
  <si>
    <t>上级项目</t>
  </si>
  <si>
    <t>财政拨款收支总体情况表</t>
  </si>
  <si>
    <t>一般公共预算财政拨款</t>
  </si>
  <si>
    <t>政府性基金预算财政拨款</t>
  </si>
  <si>
    <t>国有资本经营预算财政拨款</t>
  </si>
  <si>
    <t xml:space="preserve">  一般公共预算拨款</t>
  </si>
  <si>
    <t xml:space="preserve">  政府性基金预算拨款</t>
  </si>
  <si>
    <t xml:space="preserve">  国有资本经营预算拨款</t>
  </si>
  <si>
    <t>二十一、粮油物资储备事务</t>
  </si>
  <si>
    <t>二十二、国有资本经营预算支出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</si>
  <si>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</si>
  <si>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</si>
  <si>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</si>
  <si>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</si>
  <si>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</si>
  <si>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</si>
  <si>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表5-一般公共预算财政拨款支出情况表</t>
  </si>
  <si>
    <t>功能分类科目</t>
  </si>
  <si>
    <t>2018年预算数</t>
  </si>
  <si>
    <t>2019年预算数</t>
  </si>
  <si>
    <t>小计</t>
  </si>
  <si>
    <t>本级支出</t>
  </si>
  <si>
    <t>上级支出</t>
  </si>
  <si>
    <t>表6-一般公共预算财政拨款基本支出情况表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</si>
  <si>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</si>
  <si>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</si>
  <si>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</si>
  <si>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</si>
  <si>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</si>
  <si>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</si>
  <si>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</si>
  <si>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</si>
  <si>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</si>
  <si>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</si>
  <si>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</si>
  <si>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</si>
  <si>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</si>
  <si>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</si>
  <si>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</si>
  <si>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</si>
  <si>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</si>
  <si>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</si>
  <si>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</si>
  <si>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</si>
  <si>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</si>
  <si>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</si>
  <si>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</si>
  <si>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</si>
  <si>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</si>
  <si>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</si>
  <si>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</si>
  <si>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</si>
  <si>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</si>
  <si>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</si>
  <si>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30201</t>
    </r>
  </si>
  <si>
    <r>
      <t xml:space="preserve">  </t>
    </r>
    <r>
      <rPr>
        <sz val="10"/>
        <rFont val="宋体"/>
        <family val="0"/>
      </rPr>
      <t>办公费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</si>
  <si>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30206</t>
    </r>
  </si>
  <si>
    <r>
      <t xml:space="preserve">   </t>
    </r>
    <r>
      <rPr>
        <sz val="10"/>
        <rFont val="宋体"/>
        <family val="0"/>
      </rPr>
      <t>电费</t>
    </r>
  </si>
  <si>
    <t xml:space="preserve">  30207</t>
  </si>
  <si>
    <r>
      <t xml:space="preserve">   </t>
    </r>
    <r>
      <rPr>
        <sz val="10"/>
        <rFont val="宋体"/>
        <family val="0"/>
      </rPr>
      <t>邮电费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</si>
  <si>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30211</t>
    </r>
  </si>
  <si>
    <r>
      <t xml:space="preserve">  </t>
    </r>
    <r>
      <rPr>
        <sz val="10"/>
        <rFont val="宋体"/>
        <family val="0"/>
      </rPr>
      <t>差旅费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</si>
  <si>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30214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</si>
  <si>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租赁费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</si>
  <si>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30215</t>
    </r>
  </si>
  <si>
    <r>
      <t xml:space="preserve">   </t>
    </r>
    <r>
      <rPr>
        <sz val="10"/>
        <rFont val="宋体"/>
        <family val="0"/>
      </rPr>
      <t>会议费</t>
    </r>
  </si>
  <si>
    <t xml:space="preserve">  30216</t>
  </si>
  <si>
    <r>
      <t xml:space="preserve">   </t>
    </r>
    <r>
      <rPr>
        <sz val="10"/>
        <rFont val="宋体"/>
        <family val="0"/>
      </rPr>
      <t>培训费</t>
    </r>
  </si>
  <si>
    <t xml:space="preserve">  30217</t>
  </si>
  <si>
    <r>
      <t xml:space="preserve">   </t>
    </r>
    <r>
      <rPr>
        <sz val="10"/>
        <rFont val="宋体"/>
        <family val="0"/>
      </rPr>
      <t>公务接待费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</si>
  <si>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30226</t>
    </r>
  </si>
  <si>
    <r>
      <t xml:space="preserve">   </t>
    </r>
    <r>
      <rPr>
        <sz val="10"/>
        <rFont val="宋体"/>
        <family val="0"/>
      </rPr>
      <t>劳务费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</si>
  <si>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30228</t>
    </r>
  </si>
  <si>
    <r>
      <t xml:space="preserve">   </t>
    </r>
    <r>
      <rPr>
        <sz val="10"/>
        <rFont val="宋体"/>
        <family val="0"/>
      </rPr>
      <t>工会经费</t>
    </r>
  </si>
  <si>
    <t xml:space="preserve">  30229</t>
  </si>
  <si>
    <t xml:space="preserve">  福利费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</si>
  <si>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30231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</si>
  <si>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公务用车运行维护费</t>
    </r>
  </si>
  <si>
    <t xml:space="preserve">  30239</t>
  </si>
  <si>
    <t xml:space="preserve">  其他交通费用</t>
  </si>
  <si>
    <t xml:space="preserve">  30299</t>
  </si>
  <si>
    <r>
      <t xml:space="preserve">   </t>
    </r>
    <r>
      <rPr>
        <sz val="10"/>
        <rFont val="宋体"/>
        <family val="0"/>
      </rPr>
      <t>其他商品和服务支出</t>
    </r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</si>
  <si>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</si>
  <si>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</si>
  <si>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</si>
  <si>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</si>
  <si>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</si>
  <si>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</si>
  <si>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</si>
  <si>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</si>
  <si>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</si>
  <si>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</si>
  <si>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表7-一般公共预算“三公”经费支出情况表</t>
  </si>
  <si>
    <t>因公出国 （境）费</t>
  </si>
  <si>
    <t>公务用车购置及运行费</t>
  </si>
  <si>
    <t>公务接待费</t>
  </si>
  <si>
    <t>公务用车购置费</t>
  </si>
  <si>
    <t>公务用车运行维护费</t>
  </si>
  <si>
    <t>表8-政府性基金预算支出情况表</t>
  </si>
  <si>
    <t>本年政府性基金预算财政拨款支出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</si>
</sst>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#,##0.00_ "/>
    <numFmt numFmtId="181" formatCode="#,###.00"/>
    <numFmt numFmtId="182" formatCode="#"/>
  </numFmts>
  <fonts count="50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180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80" fontId="48" fillId="0" borderId="17" xfId="0" applyNumberFormat="1" applyFont="1" applyBorder="1" applyAlignment="1">
      <alignment horizontal="right" vertical="center"/>
    </xf>
    <xf numFmtId="0" fontId="0" fillId="34" borderId="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 vertical="center" shrinkToFit="1"/>
    </xf>
    <xf numFmtId="49" fontId="3" fillId="0" borderId="16" xfId="0" applyNumberFormat="1" applyFont="1" applyFill="1" applyBorder="1" applyAlignment="1">
      <alignment horizontal="left" vertical="center" shrinkToFit="1"/>
    </xf>
    <xf numFmtId="0" fontId="0" fillId="0" borderId="17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34" borderId="16" xfId="0" applyNumberFormat="1" applyFont="1" applyFill="1" applyBorder="1" applyAlignment="1">
      <alignment horizontal="left" vertical="center" shrinkToFit="1"/>
    </xf>
    <xf numFmtId="49" fontId="3" fillId="34" borderId="16" xfId="0" applyNumberFormat="1" applyFont="1" applyFill="1" applyBorder="1" applyAlignment="1">
      <alignment horizontal="left" vertical="center" shrinkToFit="1"/>
    </xf>
    <xf numFmtId="0" fontId="0" fillId="34" borderId="18" xfId="0" applyFill="1" applyBorder="1" applyAlignment="1">
      <alignment horizontal="left" vertical="center"/>
    </xf>
    <xf numFmtId="4" fontId="3" fillId="34" borderId="16" xfId="0" applyNumberFormat="1" applyFont="1" applyFill="1" applyBorder="1" applyAlignment="1">
      <alignment horizontal="right"/>
    </xf>
    <xf numFmtId="0" fontId="3" fillId="34" borderId="16" xfId="0" applyNumberFormat="1" applyFont="1" applyFill="1" applyBorder="1" applyAlignment="1">
      <alignment horizontal="right" vertical="center" shrinkToFit="1"/>
    </xf>
    <xf numFmtId="0" fontId="0" fillId="0" borderId="17" xfId="0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left" vertical="center" shrinkToFit="1"/>
    </xf>
    <xf numFmtId="4" fontId="3" fillId="34" borderId="17" xfId="0" applyNumberFormat="1" applyFont="1" applyFill="1" applyBorder="1" applyAlignment="1">
      <alignment horizontal="right"/>
    </xf>
    <xf numFmtId="0" fontId="49" fillId="0" borderId="17" xfId="0" applyNumberFormat="1" applyFont="1" applyFill="1" applyBorder="1" applyAlignment="1">
      <alignment horizontal="left" vertical="center" shrinkToFit="1"/>
    </xf>
    <xf numFmtId="0" fontId="0" fillId="0" borderId="17" xfId="0" applyNumberFormat="1" applyFont="1" applyFill="1" applyBorder="1" applyAlignment="1">
      <alignment horizontal="right"/>
    </xf>
    <xf numFmtId="180" fontId="3" fillId="0" borderId="17" xfId="0" applyNumberFormat="1" applyFont="1" applyFill="1" applyBorder="1" applyAlignment="1">
      <alignment horizontal="right" vertical="center" shrinkToFit="1"/>
    </xf>
    <xf numFmtId="0" fontId="3" fillId="0" borderId="11" xfId="0" applyNumberFormat="1" applyFont="1" applyFill="1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 shrinkToFit="1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3" fillId="0" borderId="20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right" vertical="center" shrinkToFit="1"/>
    </xf>
    <xf numFmtId="4" fontId="3" fillId="0" borderId="20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 vertical="center" shrinkToFit="1"/>
    </xf>
    <xf numFmtId="0" fontId="3" fillId="0" borderId="17" xfId="0" applyNumberFormat="1" applyFont="1" applyFill="1" applyBorder="1" applyAlignment="1">
      <alignment horizontal="right" vertical="center" shrinkToFit="1"/>
    </xf>
    <xf numFmtId="0" fontId="0" fillId="0" borderId="17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left" vertical="center" wrapText="1" shrinkToFit="1"/>
    </xf>
    <xf numFmtId="181" fontId="1" fillId="0" borderId="16" xfId="0" applyNumberFormat="1" applyFont="1" applyBorder="1" applyAlignment="1">
      <alignment shrinkToFit="1"/>
    </xf>
    <xf numFmtId="182" fontId="1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 horizontal="right" vertical="center" wrapText="1" shrinkToFit="1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left" vertical="center" shrinkToFit="1"/>
    </xf>
    <xf numFmtId="0" fontId="3" fillId="0" borderId="22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right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left" vertical="center" shrinkToFit="1"/>
    </xf>
    <xf numFmtId="0" fontId="3" fillId="0" borderId="15" xfId="0" applyNumberFormat="1" applyFont="1" applyFill="1" applyBorder="1" applyAlignment="1">
      <alignment horizontal="right" vertical="center" shrinkToFit="1"/>
    </xf>
    <xf numFmtId="4" fontId="3" fillId="0" borderId="15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center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left" vertical="center" wrapText="1" shrinkToFit="1"/>
    </xf>
    <xf numFmtId="181" fontId="3" fillId="0" borderId="16" xfId="0" applyNumberFormat="1" applyFont="1" applyBorder="1" applyAlignment="1">
      <alignment shrinkToFit="1"/>
    </xf>
    <xf numFmtId="182" fontId="3" fillId="0" borderId="16" xfId="0" applyNumberFormat="1" applyFont="1" applyBorder="1" applyAlignment="1">
      <alignment/>
    </xf>
    <xf numFmtId="0" fontId="8" fillId="33" borderId="16" xfId="0" applyFont="1" applyFill="1" applyBorder="1" applyAlignment="1">
      <alignment horizontal="right" vertical="center" wrapText="1" shrinkToFit="1"/>
    </xf>
    <xf numFmtId="0" fontId="9" fillId="33" borderId="16" xfId="0" applyFont="1" applyFill="1" applyBorder="1" applyAlignment="1">
      <alignment horizontal="left" vertical="center" wrapText="1" shrinkToFit="1"/>
    </xf>
    <xf numFmtId="0" fontId="8" fillId="33" borderId="16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7" sqref="A7"/>
    </sheetView>
  </sheetViews>
  <sheetFormatPr defaultColWidth="9.14062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22.00390625" style="0" bestFit="1" customWidth="1"/>
  </cols>
  <sheetData>
    <row r="1" spans="1:4" ht="17.25">
      <c r="A1" s="1" t="s">
        <v>0</v>
      </c>
      <c r="B1" s="1"/>
      <c r="C1" s="1"/>
      <c r="D1" s="1"/>
    </row>
    <row r="2" ht="16.5" customHeight="1">
      <c r="A2" s="2" t="s">
        <v>1</v>
      </c>
    </row>
    <row r="3" ht="32.25" customHeight="1">
      <c r="A3" s="2" t="s">
        <v>2</v>
      </c>
    </row>
    <row r="4" spans="1:4" ht="27.75" customHeight="1">
      <c r="A4" s="69" t="s">
        <v>3</v>
      </c>
      <c r="B4" s="70"/>
      <c r="C4" s="69" t="s">
        <v>4</v>
      </c>
      <c r="D4" s="70"/>
    </row>
    <row r="5" spans="1:4" ht="19.5" customHeight="1">
      <c r="A5" s="71" t="s">
        <v>5</v>
      </c>
      <c r="B5" s="71" t="s">
        <v>6</v>
      </c>
      <c r="C5" s="71" t="s">
        <v>7</v>
      </c>
      <c r="D5" s="71" t="s">
        <v>6</v>
      </c>
    </row>
    <row r="6" spans="1:4" ht="19.5" customHeight="1">
      <c r="A6" s="72" t="s">
        <v>8</v>
      </c>
      <c r="B6" s="73">
        <v>1272.94</v>
      </c>
      <c r="C6" s="72" t="s">
        <v>9</v>
      </c>
      <c r="D6" s="73">
        <v>549.02</v>
      </c>
    </row>
    <row r="7" spans="1:4" ht="19.5" customHeight="1">
      <c r="A7" s="72" t="s">
        <v>10</v>
      </c>
      <c r="B7" s="73">
        <v>1272.94</v>
      </c>
      <c r="C7" s="72" t="s">
        <v>11</v>
      </c>
      <c r="D7" s="74"/>
    </row>
    <row r="8" spans="1:4" ht="19.5" customHeight="1">
      <c r="A8" s="72" t="s">
        <v>12</v>
      </c>
      <c r="B8" s="74"/>
      <c r="C8" s="72" t="s">
        <v>13</v>
      </c>
      <c r="D8" s="74"/>
    </row>
    <row r="9" spans="1:4" ht="19.5" customHeight="1">
      <c r="A9" s="72" t="s">
        <v>14</v>
      </c>
      <c r="B9" s="74"/>
      <c r="C9" s="72" t="s">
        <v>15</v>
      </c>
      <c r="D9" s="74"/>
    </row>
    <row r="10" spans="1:4" ht="19.5" customHeight="1">
      <c r="A10" s="72" t="s">
        <v>16</v>
      </c>
      <c r="B10" s="74"/>
      <c r="C10" s="72" t="s">
        <v>17</v>
      </c>
      <c r="D10" s="74"/>
    </row>
    <row r="11" spans="1:4" ht="19.5" customHeight="1">
      <c r="A11" s="72" t="s">
        <v>18</v>
      </c>
      <c r="B11" s="74"/>
      <c r="C11" s="72" t="s">
        <v>19</v>
      </c>
      <c r="D11" s="74"/>
    </row>
    <row r="12" spans="1:4" ht="19.5" customHeight="1">
      <c r="A12" s="72" t="s">
        <v>20</v>
      </c>
      <c r="B12" s="75" t="s">
        <v>2</v>
      </c>
      <c r="C12" s="72" t="s">
        <v>21</v>
      </c>
      <c r="D12" s="73">
        <v>33.26</v>
      </c>
    </row>
    <row r="13" spans="1:4" ht="19.5" customHeight="1">
      <c r="A13" s="72" t="s">
        <v>2</v>
      </c>
      <c r="B13" s="75" t="s">
        <v>2</v>
      </c>
      <c r="C13" s="72" t="s">
        <v>22</v>
      </c>
      <c r="D13" s="73">
        <v>142.82</v>
      </c>
    </row>
    <row r="14" spans="1:4" ht="19.5" customHeight="1">
      <c r="A14" s="72" t="s">
        <v>2</v>
      </c>
      <c r="B14" s="75" t="s">
        <v>2</v>
      </c>
      <c r="C14" s="72" t="s">
        <v>23</v>
      </c>
      <c r="D14" s="74"/>
    </row>
    <row r="15" spans="1:4" ht="19.5" customHeight="1">
      <c r="A15" s="72" t="s">
        <v>2</v>
      </c>
      <c r="B15" s="75" t="s">
        <v>2</v>
      </c>
      <c r="C15" s="72" t="s">
        <v>24</v>
      </c>
      <c r="D15" s="73">
        <v>64.57</v>
      </c>
    </row>
    <row r="16" spans="1:4" ht="19.5" customHeight="1">
      <c r="A16" s="72" t="s">
        <v>2</v>
      </c>
      <c r="B16" s="75" t="s">
        <v>2</v>
      </c>
      <c r="C16" s="72" t="s">
        <v>25</v>
      </c>
      <c r="D16" s="74"/>
    </row>
    <row r="17" spans="1:4" ht="19.5" customHeight="1">
      <c r="A17" s="72" t="s">
        <v>2</v>
      </c>
      <c r="B17" s="75" t="s">
        <v>2</v>
      </c>
      <c r="C17" s="72" t="s">
        <v>26</v>
      </c>
      <c r="D17" s="73">
        <v>84.46</v>
      </c>
    </row>
    <row r="18" spans="1:4" ht="19.5" customHeight="1">
      <c r="A18" s="72" t="s">
        <v>2</v>
      </c>
      <c r="B18" s="75" t="s">
        <v>2</v>
      </c>
      <c r="C18" s="72" t="s">
        <v>27</v>
      </c>
      <c r="D18" s="73">
        <v>789.71</v>
      </c>
    </row>
    <row r="19" spans="1:4" ht="19.5" customHeight="1">
      <c r="A19" s="72" t="s">
        <v>2</v>
      </c>
      <c r="B19" s="75" t="s">
        <v>2</v>
      </c>
      <c r="C19" s="72" t="s">
        <v>28</v>
      </c>
      <c r="D19" s="74"/>
    </row>
    <row r="20" spans="1:4" ht="19.5" customHeight="1">
      <c r="A20" s="72" t="s">
        <v>2</v>
      </c>
      <c r="B20" s="75" t="s">
        <v>2</v>
      </c>
      <c r="C20" s="76" t="s">
        <v>29</v>
      </c>
      <c r="D20" s="74"/>
    </row>
    <row r="21" spans="1:4" ht="19.5" customHeight="1">
      <c r="A21" s="72" t="s">
        <v>2</v>
      </c>
      <c r="B21" s="75" t="s">
        <v>2</v>
      </c>
      <c r="C21" s="72" t="s">
        <v>30</v>
      </c>
      <c r="D21" s="74"/>
    </row>
    <row r="22" spans="1:4" ht="19.5" customHeight="1">
      <c r="A22" s="72" t="s">
        <v>2</v>
      </c>
      <c r="B22" s="75" t="s">
        <v>2</v>
      </c>
      <c r="C22" s="72" t="s">
        <v>31</v>
      </c>
      <c r="D22" s="74"/>
    </row>
    <row r="23" spans="1:4" ht="19.5" customHeight="1">
      <c r="A23" s="72" t="s">
        <v>2</v>
      </c>
      <c r="B23" s="75" t="s">
        <v>2</v>
      </c>
      <c r="C23" s="72" t="s">
        <v>32</v>
      </c>
      <c r="D23" s="74"/>
    </row>
    <row r="24" spans="1:4" ht="19.5" customHeight="1">
      <c r="A24" s="72" t="s">
        <v>2</v>
      </c>
      <c r="B24" s="75" t="s">
        <v>2</v>
      </c>
      <c r="C24" s="72" t="s">
        <v>33</v>
      </c>
      <c r="D24" s="74"/>
    </row>
    <row r="25" spans="1:4" ht="19.5" customHeight="1">
      <c r="A25" s="72" t="s">
        <v>2</v>
      </c>
      <c r="B25" s="75" t="s">
        <v>2</v>
      </c>
      <c r="C25" s="72" t="s">
        <v>34</v>
      </c>
      <c r="D25" s="73">
        <v>40.94</v>
      </c>
    </row>
    <row r="26" spans="1:4" ht="19.5" customHeight="1">
      <c r="A26" s="72" t="s">
        <v>2</v>
      </c>
      <c r="B26" s="75" t="s">
        <v>2</v>
      </c>
      <c r="C26" s="72" t="s">
        <v>35</v>
      </c>
      <c r="D26" s="74"/>
    </row>
    <row r="27" spans="1:4" ht="19.5" customHeight="1">
      <c r="A27" s="72" t="s">
        <v>2</v>
      </c>
      <c r="B27" s="75" t="s">
        <v>2</v>
      </c>
      <c r="C27" s="72" t="s">
        <v>36</v>
      </c>
      <c r="D27" s="74"/>
    </row>
    <row r="28" spans="1:4" ht="19.5" customHeight="1">
      <c r="A28" s="72" t="s">
        <v>2</v>
      </c>
      <c r="B28" s="75" t="s">
        <v>2</v>
      </c>
      <c r="C28" s="72" t="s">
        <v>37</v>
      </c>
      <c r="D28" s="74"/>
    </row>
    <row r="29" spans="1:4" ht="19.5" customHeight="1">
      <c r="A29" s="72" t="s">
        <v>2</v>
      </c>
      <c r="B29" s="75" t="s">
        <v>2</v>
      </c>
      <c r="C29" s="72" t="s">
        <v>38</v>
      </c>
      <c r="D29" s="74"/>
    </row>
    <row r="30" spans="1:4" ht="19.5" customHeight="1">
      <c r="A30" s="77" t="s">
        <v>2</v>
      </c>
      <c r="B30" s="75" t="s">
        <v>2</v>
      </c>
      <c r="C30" s="72" t="s">
        <v>39</v>
      </c>
      <c r="D30" s="74"/>
    </row>
    <row r="31" spans="1:4" ht="19.5" customHeight="1">
      <c r="A31" s="72" t="s">
        <v>2</v>
      </c>
      <c r="B31" s="75" t="s">
        <v>2</v>
      </c>
      <c r="C31" s="72" t="s">
        <v>40</v>
      </c>
      <c r="D31" s="74"/>
    </row>
    <row r="32" spans="1:4" ht="18" customHeight="1">
      <c r="A32" s="72" t="s">
        <v>41</v>
      </c>
      <c r="B32" s="73">
        <v>431.84</v>
      </c>
      <c r="C32" s="72" t="s">
        <v>42</v>
      </c>
      <c r="D32" s="74"/>
    </row>
    <row r="33" spans="1:4" ht="19.5" customHeight="1">
      <c r="A33" s="72" t="s">
        <v>43</v>
      </c>
      <c r="B33" s="73">
        <v>431.84</v>
      </c>
      <c r="C33" s="76" t="s">
        <v>44</v>
      </c>
      <c r="D33" s="74"/>
    </row>
    <row r="34" spans="1:4" ht="16.5" customHeight="1">
      <c r="A34" s="72" t="s">
        <v>45</v>
      </c>
      <c r="B34" s="74"/>
      <c r="C34" s="76" t="s">
        <v>46</v>
      </c>
      <c r="D34" s="74"/>
    </row>
    <row r="35" spans="1:4" ht="16.5" customHeight="1">
      <c r="A35" s="72" t="s">
        <v>2</v>
      </c>
      <c r="B35" s="75"/>
      <c r="C35" s="77"/>
      <c r="D35" s="75" t="s">
        <v>2</v>
      </c>
    </row>
    <row r="36" spans="1:4" ht="12.75" customHeight="1">
      <c r="A36" s="72" t="s">
        <v>2</v>
      </c>
      <c r="B36" s="72"/>
      <c r="C36" s="72" t="s">
        <v>2</v>
      </c>
      <c r="D36" s="75" t="s">
        <v>2</v>
      </c>
    </row>
    <row r="37" spans="1:4" ht="15">
      <c r="A37" s="77" t="s">
        <v>47</v>
      </c>
      <c r="B37" s="73">
        <f>B6+B32</f>
        <v>1704.78</v>
      </c>
      <c r="C37" s="77" t="s">
        <v>48</v>
      </c>
      <c r="D37" s="73">
        <f>SUM(D6:D36)</f>
        <v>1704.78</v>
      </c>
    </row>
  </sheetData>
  <sheetProtection/>
  <mergeCells count="3">
    <mergeCell ref="A1:D1"/>
    <mergeCell ref="A4:B4"/>
    <mergeCell ref="C4:D4"/>
  </mergeCells>
  <printOptions/>
  <pageMargins left="0.75" right="0.75" top="1" bottom="1" header="0.5" footer="0.5"/>
  <pageSetup fitToHeight="0" fitToWidth="0" horizontalDpi="300" verticalDpi="300" orientation="portrait" pageOrder="overThenDown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28">
      <selection activeCell="G20" sqref="G20"/>
    </sheetView>
  </sheetViews>
  <sheetFormatPr defaultColWidth="9.140625" defaultRowHeight="12.75"/>
  <cols>
    <col min="1" max="1" width="8.421875" style="0" customWidth="1"/>
    <col min="2" max="2" width="13.28125" style="0" customWidth="1"/>
    <col min="3" max="3" width="12.140625" style="0" customWidth="1"/>
    <col min="4" max="4" width="35.28125" style="0" customWidth="1"/>
    <col min="5" max="5" width="10.57421875" style="0" customWidth="1"/>
    <col min="6" max="6" width="9.421875" style="61" customWidth="1"/>
    <col min="7" max="7" width="13.00390625" style="0" bestFit="1" customWidth="1"/>
    <col min="8" max="8" width="12.421875" style="0" customWidth="1"/>
    <col min="9" max="9" width="13.421875" style="0" customWidth="1"/>
    <col min="10" max="10" width="10.28125" style="0" customWidth="1"/>
    <col min="11" max="11" width="11.00390625" style="0" bestFit="1" customWidth="1"/>
  </cols>
  <sheetData>
    <row r="1" spans="1:6" ht="30" customHeight="1">
      <c r="A1" s="1" t="s">
        <v>49</v>
      </c>
      <c r="F1"/>
    </row>
    <row r="2" ht="15" customHeight="1">
      <c r="A2" s="2" t="s">
        <v>1</v>
      </c>
    </row>
    <row r="3" ht="15" customHeight="1">
      <c r="A3" s="2" t="s">
        <v>50</v>
      </c>
    </row>
    <row r="4" spans="1:11" ht="15" customHeight="1">
      <c r="A4" s="3" t="s">
        <v>51</v>
      </c>
      <c r="B4" s="3" t="s">
        <v>52</v>
      </c>
      <c r="C4" s="4" t="s">
        <v>53</v>
      </c>
      <c r="D4" s="5"/>
      <c r="E4" s="3" t="s">
        <v>54</v>
      </c>
      <c r="F4" s="3" t="s">
        <v>41</v>
      </c>
      <c r="G4" s="3" t="s">
        <v>55</v>
      </c>
      <c r="H4" s="3" t="s">
        <v>56</v>
      </c>
      <c r="I4" s="3" t="s">
        <v>57</v>
      </c>
      <c r="J4" s="3" t="s">
        <v>58</v>
      </c>
      <c r="K4" s="3" t="s">
        <v>59</v>
      </c>
    </row>
    <row r="5" spans="1:11" ht="12.75">
      <c r="A5" s="8"/>
      <c r="B5" s="8"/>
      <c r="C5" s="9" t="s">
        <v>60</v>
      </c>
      <c r="D5" s="9" t="s">
        <v>61</v>
      </c>
      <c r="E5" s="8"/>
      <c r="F5" s="8"/>
      <c r="G5" s="8"/>
      <c r="H5" s="8"/>
      <c r="I5" s="8"/>
      <c r="J5" s="8"/>
      <c r="K5" s="8"/>
    </row>
    <row r="6" spans="1:11" ht="12.75">
      <c r="A6" s="10" t="s">
        <v>54</v>
      </c>
      <c r="B6" s="10"/>
      <c r="C6" s="10"/>
      <c r="D6" s="10"/>
      <c r="E6" s="15">
        <v>1704.78</v>
      </c>
      <c r="F6" s="16">
        <v>431.84</v>
      </c>
      <c r="G6" s="15">
        <v>1272.94</v>
      </c>
      <c r="H6" s="10"/>
      <c r="I6" s="10"/>
      <c r="J6" s="10"/>
      <c r="K6" s="10"/>
    </row>
    <row r="7" spans="1:11" ht="12.75">
      <c r="A7" s="10" t="s">
        <v>62</v>
      </c>
      <c r="B7" s="10" t="s">
        <v>63</v>
      </c>
      <c r="C7" s="10"/>
      <c r="D7" s="10"/>
      <c r="E7" s="15">
        <f>E8+E19+E22+E30+E35+E38+E50</f>
        <v>1704.7800000000002</v>
      </c>
      <c r="F7" s="16">
        <f>F38</f>
        <v>431.84000000000003</v>
      </c>
      <c r="G7" s="15">
        <f>G8+G19+G22+G30+G35+G38+G50</f>
        <v>1272.94</v>
      </c>
      <c r="H7" s="10"/>
      <c r="I7" s="10"/>
      <c r="J7" s="10"/>
      <c r="K7" s="10"/>
    </row>
    <row r="8" spans="1:11" ht="12.75">
      <c r="A8" s="10"/>
      <c r="B8" s="10"/>
      <c r="C8" s="10" t="s">
        <v>64</v>
      </c>
      <c r="D8" s="10" t="s">
        <v>65</v>
      </c>
      <c r="E8" s="15">
        <f>E9+E11+E13+E15+E17</f>
        <v>549.0200000000001</v>
      </c>
      <c r="F8" s="16"/>
      <c r="G8" s="15">
        <f>G9+G11+G13+G15+G17</f>
        <v>549.0200000000001</v>
      </c>
      <c r="H8" s="10"/>
      <c r="I8" s="10"/>
      <c r="J8" s="10"/>
      <c r="K8" s="10"/>
    </row>
    <row r="9" spans="1:11" ht="12.75">
      <c r="A9" s="10"/>
      <c r="B9" s="10"/>
      <c r="C9" s="10" t="s">
        <v>66</v>
      </c>
      <c r="D9" s="10" t="s">
        <v>67</v>
      </c>
      <c r="E9" s="15">
        <f>F9+G9</f>
        <v>18.6</v>
      </c>
      <c r="F9" s="16"/>
      <c r="G9" s="23">
        <f>13.6+5</f>
        <v>18.6</v>
      </c>
      <c r="H9" s="10"/>
      <c r="I9" s="10"/>
      <c r="J9" s="10"/>
      <c r="K9" s="10"/>
    </row>
    <row r="10" spans="1:11" ht="12.75">
      <c r="A10" s="10"/>
      <c r="B10" s="10"/>
      <c r="C10" s="10" t="s">
        <v>68</v>
      </c>
      <c r="D10" s="10" t="s">
        <v>69</v>
      </c>
      <c r="E10" s="15">
        <f aca="true" t="shared" si="0" ref="E10:E52">F10+G10</f>
        <v>18.6</v>
      </c>
      <c r="F10" s="16"/>
      <c r="G10" s="23">
        <f>13.6+5</f>
        <v>18.6</v>
      </c>
      <c r="H10" s="10"/>
      <c r="I10" s="10"/>
      <c r="J10" s="10"/>
      <c r="K10" s="10"/>
    </row>
    <row r="11" spans="1:11" ht="12.75">
      <c r="A11" s="10"/>
      <c r="B11" s="10"/>
      <c r="C11" s="10" t="s">
        <v>70</v>
      </c>
      <c r="D11" s="10" t="s">
        <v>71</v>
      </c>
      <c r="E11" s="15">
        <f t="shared" si="0"/>
        <v>429.79</v>
      </c>
      <c r="F11" s="16"/>
      <c r="G11" s="15">
        <v>429.79</v>
      </c>
      <c r="H11" s="10"/>
      <c r="I11" s="10"/>
      <c r="J11" s="10"/>
      <c r="K11" s="10"/>
    </row>
    <row r="12" spans="1:11" ht="12.75">
      <c r="A12" s="10"/>
      <c r="B12" s="10"/>
      <c r="C12" s="10" t="s">
        <v>72</v>
      </c>
      <c r="D12" s="10" t="s">
        <v>69</v>
      </c>
      <c r="E12" s="15">
        <f t="shared" si="0"/>
        <v>429.79</v>
      </c>
      <c r="F12" s="16"/>
      <c r="G12" s="15">
        <v>429.79</v>
      </c>
      <c r="H12" s="10"/>
      <c r="I12" s="10"/>
      <c r="J12" s="10"/>
      <c r="K12" s="10"/>
    </row>
    <row r="13" spans="1:11" ht="12.75">
      <c r="A13" s="10"/>
      <c r="B13" s="10"/>
      <c r="C13" s="10" t="s">
        <v>73</v>
      </c>
      <c r="D13" s="10" t="s">
        <v>74</v>
      </c>
      <c r="E13" s="15">
        <f t="shared" si="0"/>
        <v>30.16</v>
      </c>
      <c r="F13" s="16"/>
      <c r="G13" s="15">
        <v>30.16</v>
      </c>
      <c r="H13" s="10"/>
      <c r="I13" s="10"/>
      <c r="J13" s="10"/>
      <c r="K13" s="10"/>
    </row>
    <row r="14" spans="1:11" ht="12.75">
      <c r="A14" s="10"/>
      <c r="B14" s="10"/>
      <c r="C14" s="10" t="s">
        <v>75</v>
      </c>
      <c r="D14" s="10" t="s">
        <v>69</v>
      </c>
      <c r="E14" s="15">
        <f t="shared" si="0"/>
        <v>30.16</v>
      </c>
      <c r="F14" s="16"/>
      <c r="G14" s="15">
        <v>30.16</v>
      </c>
      <c r="H14" s="10"/>
      <c r="I14" s="10"/>
      <c r="J14" s="10"/>
      <c r="K14" s="10"/>
    </row>
    <row r="15" spans="1:11" ht="12.75">
      <c r="A15" s="10"/>
      <c r="B15" s="10"/>
      <c r="C15" s="10" t="s">
        <v>76</v>
      </c>
      <c r="D15" s="10" t="s">
        <v>77</v>
      </c>
      <c r="E15" s="15">
        <f t="shared" si="0"/>
        <v>11.4</v>
      </c>
      <c r="F15" s="16"/>
      <c r="G15" s="15">
        <v>11.4</v>
      </c>
      <c r="H15" s="10"/>
      <c r="I15" s="10"/>
      <c r="J15" s="10"/>
      <c r="K15" s="10"/>
    </row>
    <row r="16" spans="1:11" ht="12.75">
      <c r="A16" s="10"/>
      <c r="B16" s="10"/>
      <c r="C16" s="10" t="s">
        <v>78</v>
      </c>
      <c r="D16" s="10" t="s">
        <v>69</v>
      </c>
      <c r="E16" s="15">
        <f t="shared" si="0"/>
        <v>11.4</v>
      </c>
      <c r="F16" s="16"/>
      <c r="G16" s="15">
        <v>11.4</v>
      </c>
      <c r="H16" s="10"/>
      <c r="I16" s="10"/>
      <c r="J16" s="10"/>
      <c r="K16" s="10"/>
    </row>
    <row r="17" spans="1:11" ht="12.75">
      <c r="A17" s="10"/>
      <c r="B17" s="10"/>
      <c r="C17" s="10" t="s">
        <v>79</v>
      </c>
      <c r="D17" s="10" t="s">
        <v>80</v>
      </c>
      <c r="E17" s="15">
        <f t="shared" si="0"/>
        <v>59.07</v>
      </c>
      <c r="F17" s="16"/>
      <c r="G17" s="15">
        <v>59.07</v>
      </c>
      <c r="H17" s="10"/>
      <c r="I17" s="10"/>
      <c r="J17" s="10"/>
      <c r="K17" s="10"/>
    </row>
    <row r="18" spans="1:11" ht="12.75">
      <c r="A18" s="10"/>
      <c r="B18" s="10"/>
      <c r="C18" s="10" t="s">
        <v>81</v>
      </c>
      <c r="D18" s="10" t="s">
        <v>69</v>
      </c>
      <c r="E18" s="15">
        <f t="shared" si="0"/>
        <v>59.07</v>
      </c>
      <c r="F18" s="16"/>
      <c r="G18" s="15">
        <v>59.07</v>
      </c>
      <c r="H18" s="10"/>
      <c r="I18" s="10"/>
      <c r="J18" s="10"/>
      <c r="K18" s="10"/>
    </row>
    <row r="19" spans="1:11" ht="12.75">
      <c r="A19" s="10"/>
      <c r="B19" s="10"/>
      <c r="C19" s="10" t="s">
        <v>82</v>
      </c>
      <c r="D19" s="10" t="s">
        <v>83</v>
      </c>
      <c r="E19" s="15">
        <f t="shared" si="0"/>
        <v>33.26</v>
      </c>
      <c r="F19" s="16"/>
      <c r="G19" s="15">
        <v>33.26</v>
      </c>
      <c r="H19" s="10"/>
      <c r="I19" s="10"/>
      <c r="J19" s="10"/>
      <c r="K19" s="10"/>
    </row>
    <row r="20" spans="1:11" ht="12.75">
      <c r="A20" s="10"/>
      <c r="B20" s="10"/>
      <c r="C20" s="10" t="s">
        <v>84</v>
      </c>
      <c r="D20" s="10" t="s">
        <v>85</v>
      </c>
      <c r="E20" s="15">
        <f t="shared" si="0"/>
        <v>33.26</v>
      </c>
      <c r="F20" s="16"/>
      <c r="G20" s="15">
        <v>33.26</v>
      </c>
      <c r="H20" s="10"/>
      <c r="I20" s="10"/>
      <c r="J20" s="10"/>
      <c r="K20" s="10"/>
    </row>
    <row r="21" spans="1:11" ht="12.75">
      <c r="A21" s="10"/>
      <c r="B21" s="10"/>
      <c r="C21" s="10" t="s">
        <v>86</v>
      </c>
      <c r="D21" s="10" t="s">
        <v>87</v>
      </c>
      <c r="E21" s="15">
        <f t="shared" si="0"/>
        <v>33.26</v>
      </c>
      <c r="F21" s="16"/>
      <c r="G21" s="15">
        <v>33.26</v>
      </c>
      <c r="H21" s="10"/>
      <c r="I21" s="10"/>
      <c r="J21" s="10"/>
      <c r="K21" s="10"/>
    </row>
    <row r="22" spans="1:11" ht="12.75">
      <c r="A22" s="10"/>
      <c r="B22" s="10"/>
      <c r="C22" s="10" t="s">
        <v>88</v>
      </c>
      <c r="D22" s="10" t="s">
        <v>89</v>
      </c>
      <c r="E22" s="15">
        <f t="shared" si="0"/>
        <v>142.82</v>
      </c>
      <c r="F22" s="16"/>
      <c r="G22" s="15">
        <v>142.82</v>
      </c>
      <c r="H22" s="10"/>
      <c r="I22" s="10"/>
      <c r="J22" s="10"/>
      <c r="K22" s="10"/>
    </row>
    <row r="23" spans="1:11" ht="12.75">
      <c r="A23" s="10"/>
      <c r="B23" s="10"/>
      <c r="C23" s="10" t="s">
        <v>90</v>
      </c>
      <c r="D23" s="10" t="s">
        <v>91</v>
      </c>
      <c r="E23" s="15">
        <f t="shared" si="0"/>
        <v>17.01</v>
      </c>
      <c r="F23" s="16"/>
      <c r="G23" s="15">
        <v>17.01</v>
      </c>
      <c r="H23" s="10"/>
      <c r="I23" s="10"/>
      <c r="J23" s="10"/>
      <c r="K23" s="10"/>
    </row>
    <row r="24" spans="1:11" ht="12.75">
      <c r="A24" s="10"/>
      <c r="B24" s="10"/>
      <c r="C24" s="10" t="s">
        <v>92</v>
      </c>
      <c r="D24" s="10" t="s">
        <v>93</v>
      </c>
      <c r="E24" s="15">
        <f t="shared" si="0"/>
        <v>17.01</v>
      </c>
      <c r="F24" s="16"/>
      <c r="G24" s="15">
        <v>17.01</v>
      </c>
      <c r="H24" s="10"/>
      <c r="I24" s="10"/>
      <c r="J24" s="10"/>
      <c r="K24" s="10"/>
    </row>
    <row r="25" spans="1:11" ht="12.75">
      <c r="A25" s="10"/>
      <c r="B25" s="10"/>
      <c r="C25" s="10" t="s">
        <v>94</v>
      </c>
      <c r="D25" s="10" t="s">
        <v>95</v>
      </c>
      <c r="E25" s="15">
        <f t="shared" si="0"/>
        <v>125.81</v>
      </c>
      <c r="F25" s="16"/>
      <c r="G25" s="15">
        <v>125.81</v>
      </c>
      <c r="H25" s="10"/>
      <c r="I25" s="10"/>
      <c r="J25" s="10"/>
      <c r="K25" s="10"/>
    </row>
    <row r="26" spans="1:11" ht="12.75">
      <c r="A26" s="10"/>
      <c r="B26" s="10"/>
      <c r="C26" s="10" t="s">
        <v>96</v>
      </c>
      <c r="D26" s="10" t="s">
        <v>97</v>
      </c>
      <c r="E26" s="15">
        <f t="shared" si="0"/>
        <v>24.96</v>
      </c>
      <c r="F26" s="16"/>
      <c r="G26" s="15">
        <v>24.96</v>
      </c>
      <c r="H26" s="10"/>
      <c r="I26" s="10"/>
      <c r="J26" s="10"/>
      <c r="K26" s="10"/>
    </row>
    <row r="27" spans="1:11" ht="12.75">
      <c r="A27" s="10"/>
      <c r="B27" s="10"/>
      <c r="C27" s="10" t="s">
        <v>98</v>
      </c>
      <c r="D27" s="10" t="s">
        <v>99</v>
      </c>
      <c r="E27" s="15">
        <f t="shared" si="0"/>
        <v>5.34</v>
      </c>
      <c r="F27" s="16"/>
      <c r="G27" s="15">
        <v>5.34</v>
      </c>
      <c r="H27" s="10"/>
      <c r="I27" s="10"/>
      <c r="J27" s="10"/>
      <c r="K27" s="10"/>
    </row>
    <row r="28" spans="1:11" ht="12.75">
      <c r="A28" s="10"/>
      <c r="B28" s="10"/>
      <c r="C28" s="10" t="s">
        <v>100</v>
      </c>
      <c r="D28" s="10" t="s">
        <v>101</v>
      </c>
      <c r="E28" s="15">
        <f t="shared" si="0"/>
        <v>68.23</v>
      </c>
      <c r="F28" s="16"/>
      <c r="G28" s="15">
        <v>68.23</v>
      </c>
      <c r="H28" s="10"/>
      <c r="I28" s="10"/>
      <c r="J28" s="10"/>
      <c r="K28" s="10"/>
    </row>
    <row r="29" spans="1:11" ht="12.75">
      <c r="A29" s="10"/>
      <c r="B29" s="10"/>
      <c r="C29" s="10" t="s">
        <v>102</v>
      </c>
      <c r="D29" s="10" t="s">
        <v>103</v>
      </c>
      <c r="E29" s="15">
        <f t="shared" si="0"/>
        <v>27.29</v>
      </c>
      <c r="F29" s="16"/>
      <c r="G29" s="15">
        <v>27.29</v>
      </c>
      <c r="H29" s="10"/>
      <c r="I29" s="10"/>
      <c r="J29" s="10"/>
      <c r="K29" s="10"/>
    </row>
    <row r="30" spans="1:11" ht="12.75">
      <c r="A30" s="10"/>
      <c r="B30" s="10"/>
      <c r="C30" s="10" t="s">
        <v>104</v>
      </c>
      <c r="D30" s="10" t="s">
        <v>105</v>
      </c>
      <c r="E30" s="15">
        <f t="shared" si="0"/>
        <v>64.57</v>
      </c>
      <c r="F30" s="16"/>
      <c r="G30" s="15">
        <v>64.57</v>
      </c>
      <c r="H30" s="10"/>
      <c r="I30" s="10"/>
      <c r="J30" s="10"/>
      <c r="K30" s="10"/>
    </row>
    <row r="31" spans="1:11" ht="12.75">
      <c r="A31" s="10"/>
      <c r="B31" s="10"/>
      <c r="C31" s="10" t="s">
        <v>106</v>
      </c>
      <c r="D31" s="10" t="s">
        <v>107</v>
      </c>
      <c r="E31" s="15">
        <f t="shared" si="0"/>
        <v>12.37</v>
      </c>
      <c r="F31" s="16"/>
      <c r="G31" s="15">
        <v>12.37</v>
      </c>
      <c r="H31" s="10"/>
      <c r="I31" s="10"/>
      <c r="J31" s="10"/>
      <c r="K31" s="10"/>
    </row>
    <row r="32" spans="1:11" ht="12.75">
      <c r="A32" s="10"/>
      <c r="B32" s="10"/>
      <c r="C32" s="10" t="s">
        <v>108</v>
      </c>
      <c r="D32" s="10" t="s">
        <v>109</v>
      </c>
      <c r="E32" s="15">
        <f t="shared" si="0"/>
        <v>12.37</v>
      </c>
      <c r="F32" s="16"/>
      <c r="G32" s="15">
        <v>12.37</v>
      </c>
      <c r="H32" s="10"/>
      <c r="I32" s="10"/>
      <c r="J32" s="10"/>
      <c r="K32" s="10"/>
    </row>
    <row r="33" spans="1:11" ht="12.75">
      <c r="A33" s="10"/>
      <c r="B33" s="10"/>
      <c r="C33" s="10" t="s">
        <v>110</v>
      </c>
      <c r="D33" s="10" t="s">
        <v>111</v>
      </c>
      <c r="E33" s="15">
        <f t="shared" si="0"/>
        <v>52.2</v>
      </c>
      <c r="F33" s="16"/>
      <c r="G33" s="15">
        <v>52.2</v>
      </c>
      <c r="H33" s="10"/>
      <c r="I33" s="10"/>
      <c r="J33" s="10"/>
      <c r="K33" s="10"/>
    </row>
    <row r="34" spans="1:11" ht="12.75">
      <c r="A34" s="10"/>
      <c r="B34" s="10"/>
      <c r="C34" s="10" t="s">
        <v>112</v>
      </c>
      <c r="D34" s="10" t="s">
        <v>113</v>
      </c>
      <c r="E34" s="15">
        <f t="shared" si="0"/>
        <v>52.2</v>
      </c>
      <c r="F34" s="16"/>
      <c r="G34" s="15">
        <v>52.2</v>
      </c>
      <c r="H34" s="10"/>
      <c r="I34" s="10"/>
      <c r="J34" s="10"/>
      <c r="K34" s="10"/>
    </row>
    <row r="35" spans="1:11" ht="12.75">
      <c r="A35" s="10"/>
      <c r="B35" s="10"/>
      <c r="C35" s="30" t="s">
        <v>114</v>
      </c>
      <c r="D35" s="30" t="s">
        <v>115</v>
      </c>
      <c r="E35" s="15">
        <f t="shared" si="0"/>
        <v>84.46</v>
      </c>
      <c r="F35" s="16"/>
      <c r="G35" s="15">
        <v>84.46</v>
      </c>
      <c r="H35" s="10"/>
      <c r="I35" s="10"/>
      <c r="J35" s="10"/>
      <c r="K35" s="10"/>
    </row>
    <row r="36" spans="1:11" ht="12.75">
      <c r="A36" s="10"/>
      <c r="B36" s="10"/>
      <c r="C36" s="30" t="s">
        <v>116</v>
      </c>
      <c r="D36" s="30" t="s">
        <v>117</v>
      </c>
      <c r="E36" s="15">
        <f t="shared" si="0"/>
        <v>84.46</v>
      </c>
      <c r="F36" s="16"/>
      <c r="G36" s="15">
        <v>84.46</v>
      </c>
      <c r="H36" s="10"/>
      <c r="I36" s="10"/>
      <c r="J36" s="10"/>
      <c r="K36" s="10"/>
    </row>
    <row r="37" spans="1:11" ht="12.75">
      <c r="A37" s="10"/>
      <c r="B37" s="10"/>
      <c r="C37" s="30" t="s">
        <v>118</v>
      </c>
      <c r="D37" s="30" t="s">
        <v>119</v>
      </c>
      <c r="E37" s="15">
        <f t="shared" si="0"/>
        <v>84.46</v>
      </c>
      <c r="F37" s="16"/>
      <c r="G37" s="15">
        <v>84.46</v>
      </c>
      <c r="H37" s="10"/>
      <c r="I37" s="10"/>
      <c r="J37" s="10"/>
      <c r="K37" s="10"/>
    </row>
    <row r="38" spans="1:11" ht="12.75">
      <c r="A38" s="10"/>
      <c r="B38" s="10"/>
      <c r="C38" s="10" t="s">
        <v>120</v>
      </c>
      <c r="D38" s="10" t="s">
        <v>121</v>
      </c>
      <c r="E38" s="15">
        <f t="shared" si="0"/>
        <v>789.71</v>
      </c>
      <c r="F38" s="62">
        <f>F39+F42+F44+F47</f>
        <v>431.84000000000003</v>
      </c>
      <c r="G38" s="62">
        <f>G39+G42+G44+G47</f>
        <v>357.87</v>
      </c>
      <c r="H38" s="63"/>
      <c r="I38" s="10"/>
      <c r="J38" s="10"/>
      <c r="K38" s="10"/>
    </row>
    <row r="39" spans="1:11" ht="12.75">
      <c r="A39" s="10"/>
      <c r="B39" s="10"/>
      <c r="C39" s="10" t="s">
        <v>122</v>
      </c>
      <c r="D39" s="10" t="s">
        <v>123</v>
      </c>
      <c r="E39" s="15">
        <f t="shared" si="0"/>
        <v>294.95</v>
      </c>
      <c r="F39" s="62">
        <f>F40+F41</f>
        <v>200</v>
      </c>
      <c r="G39" s="15">
        <v>94.95</v>
      </c>
      <c r="H39" s="63"/>
      <c r="I39" s="10"/>
      <c r="J39" s="10"/>
      <c r="K39" s="10"/>
    </row>
    <row r="40" spans="1:11" ht="12.75">
      <c r="A40" s="10"/>
      <c r="B40" s="10"/>
      <c r="C40" s="40" t="s">
        <v>124</v>
      </c>
      <c r="D40" s="40" t="s">
        <v>125</v>
      </c>
      <c r="E40" s="15">
        <f t="shared" si="0"/>
        <v>94.95</v>
      </c>
      <c r="F40" s="42"/>
      <c r="G40" s="26">
        <v>94.95</v>
      </c>
      <c r="H40" s="63"/>
      <c r="I40" s="10"/>
      <c r="J40" s="10"/>
      <c r="K40" s="10"/>
    </row>
    <row r="41" spans="1:11" ht="12.75">
      <c r="A41" s="10"/>
      <c r="B41" s="33"/>
      <c r="C41" s="34">
        <v>2130199</v>
      </c>
      <c r="D41" s="35" t="s">
        <v>126</v>
      </c>
      <c r="E41" s="15">
        <f t="shared" si="0"/>
        <v>200</v>
      </c>
      <c r="F41" s="15">
        <v>200</v>
      </c>
      <c r="G41" s="37"/>
      <c r="H41" s="64"/>
      <c r="I41" s="10"/>
      <c r="J41" s="10"/>
      <c r="K41" s="10"/>
    </row>
    <row r="42" spans="1:11" ht="12.75">
      <c r="A42" s="10"/>
      <c r="B42" s="10"/>
      <c r="C42" s="65" t="s">
        <v>127</v>
      </c>
      <c r="D42" s="65" t="s">
        <v>128</v>
      </c>
      <c r="E42" s="15">
        <f t="shared" si="0"/>
        <v>19</v>
      </c>
      <c r="F42" s="66"/>
      <c r="G42" s="67">
        <v>19</v>
      </c>
      <c r="H42" s="63"/>
      <c r="I42" s="10"/>
      <c r="J42" s="10"/>
      <c r="K42" s="10"/>
    </row>
    <row r="43" spans="1:11" ht="12.75">
      <c r="A43" s="10"/>
      <c r="B43" s="10"/>
      <c r="C43" s="10" t="s">
        <v>129</v>
      </c>
      <c r="D43" s="10" t="s">
        <v>130</v>
      </c>
      <c r="E43" s="15">
        <f t="shared" si="0"/>
        <v>19</v>
      </c>
      <c r="F43" s="16"/>
      <c r="G43" s="15">
        <v>19</v>
      </c>
      <c r="H43" s="63"/>
      <c r="I43" s="10"/>
      <c r="J43" s="10"/>
      <c r="K43" s="10"/>
    </row>
    <row r="44" spans="1:11" ht="12.75">
      <c r="A44" s="10"/>
      <c r="B44" s="10"/>
      <c r="C44" s="35" t="s">
        <v>131</v>
      </c>
      <c r="D44" s="35" t="s">
        <v>132</v>
      </c>
      <c r="E44" s="15">
        <f t="shared" si="0"/>
        <v>209.34</v>
      </c>
      <c r="F44" s="42">
        <f>F45+F46</f>
        <v>209.34</v>
      </c>
      <c r="G44" s="15"/>
      <c r="H44" s="63"/>
      <c r="I44" s="10"/>
      <c r="J44" s="10"/>
      <c r="K44" s="10"/>
    </row>
    <row r="45" spans="1:11" ht="12.75">
      <c r="A45" s="10"/>
      <c r="B45" s="10"/>
      <c r="C45" s="35" t="s">
        <v>133</v>
      </c>
      <c r="D45" s="35" t="s">
        <v>134</v>
      </c>
      <c r="E45" s="15">
        <f t="shared" si="0"/>
        <v>146.34</v>
      </c>
      <c r="F45" s="15">
        <v>146.34</v>
      </c>
      <c r="G45" s="15"/>
      <c r="H45" s="63"/>
      <c r="I45" s="10"/>
      <c r="J45" s="10"/>
      <c r="K45" s="10"/>
    </row>
    <row r="46" spans="1:11" ht="12.75">
      <c r="A46" s="10"/>
      <c r="B46" s="10"/>
      <c r="C46" s="35" t="s">
        <v>135</v>
      </c>
      <c r="D46" s="35" t="s">
        <v>136</v>
      </c>
      <c r="E46" s="15">
        <f t="shared" si="0"/>
        <v>63</v>
      </c>
      <c r="F46" s="15">
        <v>63</v>
      </c>
      <c r="G46" s="15"/>
      <c r="H46" s="63"/>
      <c r="I46" s="10"/>
      <c r="J46" s="10"/>
      <c r="K46" s="10"/>
    </row>
    <row r="47" spans="1:11" ht="12.75">
      <c r="A47" s="10"/>
      <c r="B47" s="10"/>
      <c r="C47" s="68">
        <v>21307</v>
      </c>
      <c r="D47" s="68" t="s">
        <v>137</v>
      </c>
      <c r="E47" s="15">
        <f t="shared" si="0"/>
        <v>266.41999999999996</v>
      </c>
      <c r="F47" s="16">
        <f>F48+F49</f>
        <v>22.5</v>
      </c>
      <c r="G47" s="16">
        <f>G48+G49</f>
        <v>243.92</v>
      </c>
      <c r="H47" s="63"/>
      <c r="I47" s="10"/>
      <c r="J47" s="10"/>
      <c r="K47" s="10"/>
    </row>
    <row r="48" spans="1:11" ht="12.75">
      <c r="A48" s="10"/>
      <c r="B48" s="10"/>
      <c r="C48" s="35" t="s">
        <v>138</v>
      </c>
      <c r="D48" s="35" t="s">
        <v>139</v>
      </c>
      <c r="E48" s="15">
        <f t="shared" si="0"/>
        <v>22.5</v>
      </c>
      <c r="F48" s="16">
        <v>22.5</v>
      </c>
      <c r="G48" s="15"/>
      <c r="H48" s="63"/>
      <c r="I48" s="10"/>
      <c r="J48" s="10"/>
      <c r="K48" s="10"/>
    </row>
    <row r="49" spans="1:11" ht="12.75">
      <c r="A49" s="10"/>
      <c r="B49" s="10"/>
      <c r="C49" s="35" t="s">
        <v>140</v>
      </c>
      <c r="D49" s="35" t="s">
        <v>141</v>
      </c>
      <c r="E49" s="15">
        <f t="shared" si="0"/>
        <v>243.92</v>
      </c>
      <c r="F49" s="16"/>
      <c r="G49" s="15">
        <v>243.92</v>
      </c>
      <c r="H49" s="63"/>
      <c r="I49" s="10"/>
      <c r="J49" s="10"/>
      <c r="K49" s="10"/>
    </row>
    <row r="50" spans="1:11" ht="12.75">
      <c r="A50" s="10"/>
      <c r="B50" s="10"/>
      <c r="C50" s="10" t="s">
        <v>142</v>
      </c>
      <c r="D50" s="10" t="s">
        <v>143</v>
      </c>
      <c r="E50" s="15">
        <f t="shared" si="0"/>
        <v>40.94</v>
      </c>
      <c r="F50" s="16"/>
      <c r="G50" s="15">
        <v>40.94</v>
      </c>
      <c r="H50" s="63"/>
      <c r="I50" s="10"/>
      <c r="J50" s="10"/>
      <c r="K50" s="10"/>
    </row>
    <row r="51" spans="1:11" ht="12.75">
      <c r="A51" s="10"/>
      <c r="B51" s="10"/>
      <c r="C51" s="10" t="s">
        <v>144</v>
      </c>
      <c r="D51" s="10" t="s">
        <v>145</v>
      </c>
      <c r="E51" s="15">
        <f t="shared" si="0"/>
        <v>40.94</v>
      </c>
      <c r="F51" s="16"/>
      <c r="G51" s="15">
        <v>40.94</v>
      </c>
      <c r="H51" s="63"/>
      <c r="I51" s="10"/>
      <c r="J51" s="10"/>
      <c r="K51" s="10"/>
    </row>
    <row r="52" spans="1:11" ht="12.75">
      <c r="A52" s="10"/>
      <c r="B52" s="10"/>
      <c r="C52" s="10" t="s">
        <v>146</v>
      </c>
      <c r="D52" s="10" t="s">
        <v>147</v>
      </c>
      <c r="E52" s="15">
        <f t="shared" si="0"/>
        <v>40.94</v>
      </c>
      <c r="F52" s="16"/>
      <c r="G52" s="15">
        <v>40.94</v>
      </c>
      <c r="H52" s="63"/>
      <c r="I52" s="10"/>
      <c r="J52" s="10"/>
      <c r="K52" s="10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31">
      <selection activeCell="G56" sqref="G56"/>
    </sheetView>
  </sheetViews>
  <sheetFormatPr defaultColWidth="9.140625" defaultRowHeight="12.75"/>
  <cols>
    <col min="1" max="1" width="9.140625" style="0" customWidth="1"/>
    <col min="2" max="2" width="15.28125" style="0" customWidth="1"/>
    <col min="3" max="3" width="12.28125" style="0" customWidth="1"/>
    <col min="4" max="4" width="34.57421875" style="0" customWidth="1"/>
    <col min="5" max="6" width="10.8515625" style="0" customWidth="1"/>
    <col min="7" max="8" width="10.57421875" style="0" customWidth="1"/>
    <col min="9" max="9" width="15.8515625" style="0" customWidth="1"/>
  </cols>
  <sheetData>
    <row r="1" ht="30" customHeight="1">
      <c r="A1" s="1" t="s">
        <v>148</v>
      </c>
    </row>
    <row r="2" ht="15" customHeight="1">
      <c r="A2" s="2" t="s">
        <v>1</v>
      </c>
    </row>
    <row r="3" ht="15" customHeight="1">
      <c r="A3" s="2" t="s">
        <v>50</v>
      </c>
    </row>
    <row r="4" spans="1:9" ht="15" customHeight="1">
      <c r="A4" s="3" t="s">
        <v>51</v>
      </c>
      <c r="B4" s="3" t="s">
        <v>52</v>
      </c>
      <c r="C4" s="3" t="s">
        <v>60</v>
      </c>
      <c r="D4" s="3" t="s">
        <v>61</v>
      </c>
      <c r="E4" s="3" t="s">
        <v>54</v>
      </c>
      <c r="F4" s="3" t="s">
        <v>149</v>
      </c>
      <c r="G4" s="4" t="s">
        <v>150</v>
      </c>
      <c r="H4" s="5"/>
      <c r="I4" s="3" t="s">
        <v>151</v>
      </c>
    </row>
    <row r="5" spans="1:9" ht="12.75">
      <c r="A5" s="8"/>
      <c r="B5" s="8"/>
      <c r="C5" s="8"/>
      <c r="D5" s="8"/>
      <c r="E5" s="7"/>
      <c r="F5" s="7"/>
      <c r="G5" s="58" t="s">
        <v>152</v>
      </c>
      <c r="H5" s="58" t="s">
        <v>153</v>
      </c>
      <c r="I5" s="8"/>
    </row>
    <row r="6" spans="1:9" ht="12.75">
      <c r="A6" s="40" t="s">
        <v>54</v>
      </c>
      <c r="B6" s="40"/>
      <c r="C6" s="40"/>
      <c r="D6" s="59"/>
      <c r="E6" s="26">
        <f>H6+G6+F6</f>
        <v>1704.7800000000002</v>
      </c>
      <c r="F6" s="26">
        <f>F7</f>
        <v>944.5600000000002</v>
      </c>
      <c r="G6" s="26">
        <f>G7</f>
        <v>328.38</v>
      </c>
      <c r="H6" s="26">
        <f>H7+H18+H21+H29+H34+H37+H49</f>
        <v>431.84000000000003</v>
      </c>
      <c r="I6" s="60"/>
    </row>
    <row r="7" spans="1:9" ht="12.75">
      <c r="A7" s="28" t="s">
        <v>62</v>
      </c>
      <c r="B7" s="28" t="s">
        <v>63</v>
      </c>
      <c r="C7" s="28"/>
      <c r="D7" s="28"/>
      <c r="E7" s="27">
        <f>E8+E19+E22+E30+E35+E38+E50</f>
        <v>1704.7800000000002</v>
      </c>
      <c r="F7" s="27">
        <f>F8+F19+F22+F30+F35+F38+F50</f>
        <v>944.5600000000002</v>
      </c>
      <c r="G7" s="27">
        <f>G8+G19+G22+G30+G35+G38+G50</f>
        <v>328.38</v>
      </c>
      <c r="H7" s="27">
        <f>H8+H19+H22+H30+H35+H38+H50</f>
        <v>431.84000000000003</v>
      </c>
      <c r="I7" s="28"/>
    </row>
    <row r="8" spans="1:9" ht="12.75">
      <c r="A8" s="28"/>
      <c r="B8" s="28"/>
      <c r="C8" s="28" t="s">
        <v>64</v>
      </c>
      <c r="D8" s="28" t="s">
        <v>65</v>
      </c>
      <c r="E8" s="27">
        <f>E9+E11+E13+E15+E17</f>
        <v>549.0200000000001</v>
      </c>
      <c r="F8" s="27">
        <f>F9+F11+F13+F15+F17</f>
        <v>549.0200000000001</v>
      </c>
      <c r="G8" s="27"/>
      <c r="H8" s="46"/>
      <c r="I8" s="28"/>
    </row>
    <row r="9" spans="1:9" ht="12.75">
      <c r="A9" s="28"/>
      <c r="B9" s="28"/>
      <c r="C9" s="28" t="s">
        <v>66</v>
      </c>
      <c r="D9" s="28" t="s">
        <v>67</v>
      </c>
      <c r="E9" s="27">
        <f aca="true" t="shared" si="0" ref="E9:E18">F9+G9+H9</f>
        <v>18.6</v>
      </c>
      <c r="F9" s="29">
        <f>13.6+5</f>
        <v>18.6</v>
      </c>
      <c r="G9" s="29"/>
      <c r="H9" s="46"/>
      <c r="I9" s="28"/>
    </row>
    <row r="10" spans="1:9" ht="12.75">
      <c r="A10" s="28"/>
      <c r="B10" s="28"/>
      <c r="C10" s="28" t="s">
        <v>68</v>
      </c>
      <c r="D10" s="28" t="s">
        <v>69</v>
      </c>
      <c r="E10" s="27">
        <f t="shared" si="0"/>
        <v>18.6</v>
      </c>
      <c r="F10" s="29">
        <f>13.6+5</f>
        <v>18.6</v>
      </c>
      <c r="G10" s="29"/>
      <c r="H10" s="46"/>
      <c r="I10" s="28"/>
    </row>
    <row r="11" spans="1:9" ht="12.75">
      <c r="A11" s="28"/>
      <c r="B11" s="28"/>
      <c r="C11" s="28" t="s">
        <v>70</v>
      </c>
      <c r="D11" s="28" t="s">
        <v>71</v>
      </c>
      <c r="E11" s="27">
        <f t="shared" si="0"/>
        <v>429.79</v>
      </c>
      <c r="F11" s="27">
        <v>429.79</v>
      </c>
      <c r="G11" s="27"/>
      <c r="H11" s="46"/>
      <c r="I11" s="28"/>
    </row>
    <row r="12" spans="1:9" ht="12.75">
      <c r="A12" s="28"/>
      <c r="B12" s="28"/>
      <c r="C12" s="28" t="s">
        <v>72</v>
      </c>
      <c r="D12" s="28" t="s">
        <v>69</v>
      </c>
      <c r="E12" s="27">
        <f t="shared" si="0"/>
        <v>429.79</v>
      </c>
      <c r="F12" s="27">
        <v>429.79</v>
      </c>
      <c r="G12" s="27"/>
      <c r="H12" s="46"/>
      <c r="I12" s="28"/>
    </row>
    <row r="13" spans="1:9" ht="12.75">
      <c r="A13" s="28"/>
      <c r="B13" s="28"/>
      <c r="C13" s="28" t="s">
        <v>73</v>
      </c>
      <c r="D13" s="28" t="s">
        <v>74</v>
      </c>
      <c r="E13" s="27">
        <f t="shared" si="0"/>
        <v>30.16</v>
      </c>
      <c r="F13" s="27">
        <v>30.16</v>
      </c>
      <c r="G13" s="27"/>
      <c r="H13" s="46"/>
      <c r="I13" s="28"/>
    </row>
    <row r="14" spans="1:9" ht="12.75">
      <c r="A14" s="28"/>
      <c r="B14" s="28"/>
      <c r="C14" s="28" t="s">
        <v>75</v>
      </c>
      <c r="D14" s="28" t="s">
        <v>69</v>
      </c>
      <c r="E14" s="27">
        <f t="shared" si="0"/>
        <v>30.16</v>
      </c>
      <c r="F14" s="27">
        <v>30.16</v>
      </c>
      <c r="G14" s="27"/>
      <c r="H14" s="46"/>
      <c r="I14" s="28"/>
    </row>
    <row r="15" spans="1:9" ht="12.75">
      <c r="A15" s="28"/>
      <c r="B15" s="28"/>
      <c r="C15" s="28" t="s">
        <v>76</v>
      </c>
      <c r="D15" s="28" t="s">
        <v>77</v>
      </c>
      <c r="E15" s="27">
        <f t="shared" si="0"/>
        <v>11.4</v>
      </c>
      <c r="F15" s="27">
        <v>11.4</v>
      </c>
      <c r="G15" s="27"/>
      <c r="H15" s="46"/>
      <c r="I15" s="28"/>
    </row>
    <row r="16" spans="1:9" ht="12.75">
      <c r="A16" s="28"/>
      <c r="B16" s="28"/>
      <c r="C16" s="28" t="s">
        <v>78</v>
      </c>
      <c r="D16" s="28" t="s">
        <v>69</v>
      </c>
      <c r="E16" s="27">
        <f t="shared" si="0"/>
        <v>11.4</v>
      </c>
      <c r="F16" s="27">
        <v>11.4</v>
      </c>
      <c r="G16" s="27"/>
      <c r="H16" s="46"/>
      <c r="I16" s="28"/>
    </row>
    <row r="17" spans="1:9" ht="12.75">
      <c r="A17" s="28"/>
      <c r="B17" s="28"/>
      <c r="C17" s="28" t="s">
        <v>79</v>
      </c>
      <c r="D17" s="28" t="s">
        <v>80</v>
      </c>
      <c r="E17" s="27">
        <f t="shared" si="0"/>
        <v>59.07</v>
      </c>
      <c r="F17" s="27">
        <v>59.07</v>
      </c>
      <c r="G17" s="27"/>
      <c r="H17" s="46"/>
      <c r="I17" s="28"/>
    </row>
    <row r="18" spans="1:9" ht="12.75">
      <c r="A18" s="28"/>
      <c r="B18" s="28"/>
      <c r="C18" s="28" t="s">
        <v>81</v>
      </c>
      <c r="D18" s="28" t="s">
        <v>69</v>
      </c>
      <c r="E18" s="27">
        <f t="shared" si="0"/>
        <v>59.07</v>
      </c>
      <c r="F18" s="27">
        <v>59.07</v>
      </c>
      <c r="G18" s="27"/>
      <c r="H18" s="46"/>
      <c r="I18" s="28"/>
    </row>
    <row r="19" spans="1:9" ht="12.75">
      <c r="A19" s="28"/>
      <c r="B19" s="28"/>
      <c r="C19" s="28" t="s">
        <v>82</v>
      </c>
      <c r="D19" s="28" t="s">
        <v>83</v>
      </c>
      <c r="E19" s="27">
        <f aca="true" t="shared" si="1" ref="E19:E52">F19+G19+H19</f>
        <v>33.26</v>
      </c>
      <c r="F19" s="27">
        <v>33.26</v>
      </c>
      <c r="G19" s="27"/>
      <c r="H19" s="46"/>
      <c r="I19" s="28"/>
    </row>
    <row r="20" spans="1:9" ht="12.75">
      <c r="A20" s="28"/>
      <c r="B20" s="28"/>
      <c r="C20" s="28" t="s">
        <v>84</v>
      </c>
      <c r="D20" s="28" t="s">
        <v>85</v>
      </c>
      <c r="E20" s="27">
        <f t="shared" si="1"/>
        <v>33.26</v>
      </c>
      <c r="F20" s="27">
        <v>33.26</v>
      </c>
      <c r="G20" s="27"/>
      <c r="H20" s="46"/>
      <c r="I20" s="28"/>
    </row>
    <row r="21" spans="1:9" ht="12.75">
      <c r="A21" s="28"/>
      <c r="B21" s="28"/>
      <c r="C21" s="28" t="s">
        <v>86</v>
      </c>
      <c r="D21" s="28" t="s">
        <v>87</v>
      </c>
      <c r="E21" s="27">
        <f t="shared" si="1"/>
        <v>33.26</v>
      </c>
      <c r="F21" s="27">
        <v>33.26</v>
      </c>
      <c r="G21" s="27"/>
      <c r="H21" s="46"/>
      <c r="I21" s="28"/>
    </row>
    <row r="22" spans="1:9" ht="12.75">
      <c r="A22" s="28"/>
      <c r="B22" s="28"/>
      <c r="C22" s="28" t="s">
        <v>88</v>
      </c>
      <c r="D22" s="28" t="s">
        <v>89</v>
      </c>
      <c r="E22" s="27">
        <f t="shared" si="1"/>
        <v>142.82</v>
      </c>
      <c r="F22" s="27">
        <v>142.82</v>
      </c>
      <c r="G22" s="27"/>
      <c r="H22" s="46"/>
      <c r="I22" s="28"/>
    </row>
    <row r="23" spans="1:9" ht="12.75">
      <c r="A23" s="28"/>
      <c r="B23" s="28"/>
      <c r="C23" s="28" t="s">
        <v>90</v>
      </c>
      <c r="D23" s="28" t="s">
        <v>91</v>
      </c>
      <c r="E23" s="27">
        <f t="shared" si="1"/>
        <v>17.01</v>
      </c>
      <c r="F23" s="27">
        <v>17.01</v>
      </c>
      <c r="G23" s="27"/>
      <c r="H23" s="46"/>
      <c r="I23" s="28"/>
    </row>
    <row r="24" spans="1:9" ht="12.75">
      <c r="A24" s="28"/>
      <c r="B24" s="28"/>
      <c r="C24" s="28" t="s">
        <v>92</v>
      </c>
      <c r="D24" s="28" t="s">
        <v>93</v>
      </c>
      <c r="E24" s="27">
        <f t="shared" si="1"/>
        <v>17.01</v>
      </c>
      <c r="F24" s="27">
        <v>17.01</v>
      </c>
      <c r="G24" s="27"/>
      <c r="H24" s="46"/>
      <c r="I24" s="28"/>
    </row>
    <row r="25" spans="1:9" ht="12.75">
      <c r="A25" s="28"/>
      <c r="B25" s="28"/>
      <c r="C25" s="28" t="s">
        <v>94</v>
      </c>
      <c r="D25" s="28" t="s">
        <v>95</v>
      </c>
      <c r="E25" s="27">
        <f t="shared" si="1"/>
        <v>125.81</v>
      </c>
      <c r="F25" s="27">
        <v>125.81</v>
      </c>
      <c r="G25" s="27"/>
      <c r="H25" s="46"/>
      <c r="I25" s="28"/>
    </row>
    <row r="26" spans="1:9" ht="12.75">
      <c r="A26" s="28"/>
      <c r="B26" s="28"/>
      <c r="C26" s="28" t="s">
        <v>96</v>
      </c>
      <c r="D26" s="28" t="s">
        <v>97</v>
      </c>
      <c r="E26" s="27">
        <f t="shared" si="1"/>
        <v>24.96</v>
      </c>
      <c r="F26" s="27">
        <v>24.96</v>
      </c>
      <c r="G26" s="27"/>
      <c r="H26" s="46"/>
      <c r="I26" s="28"/>
    </row>
    <row r="27" spans="1:9" ht="12.75">
      <c r="A27" s="28"/>
      <c r="B27" s="28"/>
      <c r="C27" s="28" t="s">
        <v>98</v>
      </c>
      <c r="D27" s="28" t="s">
        <v>99</v>
      </c>
      <c r="E27" s="27">
        <f t="shared" si="1"/>
        <v>5.34</v>
      </c>
      <c r="F27" s="27">
        <v>5.34</v>
      </c>
      <c r="G27" s="27"/>
      <c r="H27" s="46"/>
      <c r="I27" s="28"/>
    </row>
    <row r="28" spans="1:9" ht="12.75">
      <c r="A28" s="28"/>
      <c r="B28" s="28"/>
      <c r="C28" s="28" t="s">
        <v>100</v>
      </c>
      <c r="D28" s="28" t="s">
        <v>101</v>
      </c>
      <c r="E28" s="27">
        <f t="shared" si="1"/>
        <v>68.23</v>
      </c>
      <c r="F28" s="27">
        <v>68.23</v>
      </c>
      <c r="G28" s="27"/>
      <c r="H28" s="46"/>
      <c r="I28" s="28"/>
    </row>
    <row r="29" spans="1:9" ht="12.75">
      <c r="A29" s="28"/>
      <c r="B29" s="28"/>
      <c r="C29" s="28" t="s">
        <v>102</v>
      </c>
      <c r="D29" s="28" t="s">
        <v>103</v>
      </c>
      <c r="E29" s="27">
        <f t="shared" si="1"/>
        <v>27.29</v>
      </c>
      <c r="F29" s="27">
        <v>27.29</v>
      </c>
      <c r="G29" s="27"/>
      <c r="H29" s="46"/>
      <c r="I29" s="28"/>
    </row>
    <row r="30" spans="1:9" ht="12.75">
      <c r="A30" s="28"/>
      <c r="B30" s="28"/>
      <c r="C30" s="28" t="s">
        <v>104</v>
      </c>
      <c r="D30" s="28" t="s">
        <v>105</v>
      </c>
      <c r="E30" s="27">
        <f t="shared" si="1"/>
        <v>64.57</v>
      </c>
      <c r="F30" s="27">
        <v>64.57</v>
      </c>
      <c r="G30" s="27"/>
      <c r="H30" s="46"/>
      <c r="I30" s="28"/>
    </row>
    <row r="31" spans="1:9" ht="12.75">
      <c r="A31" s="28"/>
      <c r="B31" s="28"/>
      <c r="C31" s="28" t="s">
        <v>106</v>
      </c>
      <c r="D31" s="28" t="s">
        <v>107</v>
      </c>
      <c r="E31" s="27">
        <f t="shared" si="1"/>
        <v>12.37</v>
      </c>
      <c r="F31" s="27">
        <v>12.37</v>
      </c>
      <c r="G31" s="27"/>
      <c r="H31" s="46"/>
      <c r="I31" s="28"/>
    </row>
    <row r="32" spans="1:9" ht="12.75">
      <c r="A32" s="28"/>
      <c r="B32" s="28"/>
      <c r="C32" s="28" t="s">
        <v>108</v>
      </c>
      <c r="D32" s="28" t="s">
        <v>109</v>
      </c>
      <c r="E32" s="27">
        <f t="shared" si="1"/>
        <v>12.37</v>
      </c>
      <c r="F32" s="27">
        <v>12.37</v>
      </c>
      <c r="G32" s="27"/>
      <c r="H32" s="46"/>
      <c r="I32" s="28"/>
    </row>
    <row r="33" spans="1:9" ht="12.75">
      <c r="A33" s="28"/>
      <c r="B33" s="28"/>
      <c r="C33" s="28" t="s">
        <v>110</v>
      </c>
      <c r="D33" s="28" t="s">
        <v>111</v>
      </c>
      <c r="E33" s="27">
        <f t="shared" si="1"/>
        <v>52.2</v>
      </c>
      <c r="F33" s="27">
        <v>52.2</v>
      </c>
      <c r="G33" s="27"/>
      <c r="H33" s="46"/>
      <c r="I33" s="28"/>
    </row>
    <row r="34" spans="1:9" ht="12.75">
      <c r="A34" s="28"/>
      <c r="B34" s="28"/>
      <c r="C34" s="28" t="s">
        <v>112</v>
      </c>
      <c r="D34" s="28" t="s">
        <v>113</v>
      </c>
      <c r="E34" s="27">
        <f t="shared" si="1"/>
        <v>52.2</v>
      </c>
      <c r="F34" s="27">
        <v>52.2</v>
      </c>
      <c r="G34" s="27"/>
      <c r="H34" s="46"/>
      <c r="I34" s="28"/>
    </row>
    <row r="35" spans="1:9" ht="12.75">
      <c r="A35" s="28"/>
      <c r="B35" s="28"/>
      <c r="C35" s="30" t="s">
        <v>114</v>
      </c>
      <c r="D35" s="30" t="s">
        <v>115</v>
      </c>
      <c r="E35" s="27">
        <f t="shared" si="1"/>
        <v>84.46</v>
      </c>
      <c r="F35" s="31"/>
      <c r="G35" s="27">
        <v>84.46</v>
      </c>
      <c r="H35" s="46"/>
      <c r="I35" s="28"/>
    </row>
    <row r="36" spans="1:9" ht="12.75">
      <c r="A36" s="28"/>
      <c r="B36" s="28"/>
      <c r="C36" s="30" t="s">
        <v>116</v>
      </c>
      <c r="D36" s="30" t="s">
        <v>117</v>
      </c>
      <c r="E36" s="27">
        <f t="shared" si="1"/>
        <v>84.46</v>
      </c>
      <c r="F36" s="31"/>
      <c r="G36" s="27">
        <v>84.46</v>
      </c>
      <c r="H36" s="46"/>
      <c r="I36" s="28"/>
    </row>
    <row r="37" spans="1:9" ht="12.75">
      <c r="A37" s="28"/>
      <c r="B37" s="28"/>
      <c r="C37" s="30" t="s">
        <v>118</v>
      </c>
      <c r="D37" s="30" t="s">
        <v>119</v>
      </c>
      <c r="E37" s="27">
        <f t="shared" si="1"/>
        <v>84.46</v>
      </c>
      <c r="F37" s="31"/>
      <c r="G37" s="27">
        <v>84.46</v>
      </c>
      <c r="H37" s="46"/>
      <c r="I37" s="28"/>
    </row>
    <row r="38" spans="1:9" ht="12.75">
      <c r="A38" s="28"/>
      <c r="B38" s="28"/>
      <c r="C38" s="28" t="s">
        <v>120</v>
      </c>
      <c r="D38" s="28" t="s">
        <v>121</v>
      </c>
      <c r="E38" s="27">
        <f t="shared" si="1"/>
        <v>789.71</v>
      </c>
      <c r="F38" s="32">
        <f>F39+F42+F44+F47</f>
        <v>113.95</v>
      </c>
      <c r="G38" s="32">
        <f>G39+G42+G44+G47</f>
        <v>243.92</v>
      </c>
      <c r="H38" s="46">
        <f>H39+H42+H44+H47</f>
        <v>431.84000000000003</v>
      </c>
      <c r="I38" s="28"/>
    </row>
    <row r="39" spans="1:9" ht="12.75">
      <c r="A39" s="28"/>
      <c r="B39" s="28"/>
      <c r="C39" s="28" t="s">
        <v>122</v>
      </c>
      <c r="D39" s="28" t="s">
        <v>123</v>
      </c>
      <c r="E39" s="27">
        <f t="shared" si="1"/>
        <v>294.95</v>
      </c>
      <c r="F39" s="27">
        <v>94.95</v>
      </c>
      <c r="G39" s="27"/>
      <c r="H39" s="46">
        <f>H40+H41</f>
        <v>200</v>
      </c>
      <c r="I39" s="28"/>
    </row>
    <row r="40" spans="1:9" ht="12.75">
      <c r="A40" s="28"/>
      <c r="B40" s="28"/>
      <c r="C40" s="28" t="s">
        <v>124</v>
      </c>
      <c r="D40" s="28" t="s">
        <v>125</v>
      </c>
      <c r="E40" s="27">
        <f t="shared" si="1"/>
        <v>94.95</v>
      </c>
      <c r="F40" s="27">
        <v>94.95</v>
      </c>
      <c r="G40" s="27"/>
      <c r="H40" s="46"/>
      <c r="I40" s="28"/>
    </row>
    <row r="41" spans="1:9" ht="12.75">
      <c r="A41" s="28"/>
      <c r="B41" s="28"/>
      <c r="C41" s="34">
        <v>2130199</v>
      </c>
      <c r="D41" s="35" t="s">
        <v>126</v>
      </c>
      <c r="E41" s="27">
        <f t="shared" si="1"/>
        <v>200</v>
      </c>
      <c r="F41" s="37"/>
      <c r="G41" s="37"/>
      <c r="H41" s="37">
        <v>200</v>
      </c>
      <c r="I41" s="28"/>
    </row>
    <row r="42" spans="1:9" ht="12.75">
      <c r="A42" s="28"/>
      <c r="B42" s="28"/>
      <c r="C42" s="28" t="s">
        <v>127</v>
      </c>
      <c r="D42" s="28" t="s">
        <v>128</v>
      </c>
      <c r="E42" s="27">
        <f t="shared" si="1"/>
        <v>19</v>
      </c>
      <c r="F42" s="27">
        <v>19</v>
      </c>
      <c r="G42" s="27"/>
      <c r="H42" s="46"/>
      <c r="I42" s="28"/>
    </row>
    <row r="43" spans="1:9" ht="12.75">
      <c r="A43" s="47"/>
      <c r="B43" s="47"/>
      <c r="C43" s="28" t="s">
        <v>129</v>
      </c>
      <c r="D43" s="28" t="s">
        <v>130</v>
      </c>
      <c r="E43" s="27">
        <f t="shared" si="1"/>
        <v>19</v>
      </c>
      <c r="F43" s="27">
        <v>19</v>
      </c>
      <c r="G43" s="27"/>
      <c r="H43" s="46"/>
      <c r="I43" s="47"/>
    </row>
    <row r="44" spans="1:9" ht="12.75">
      <c r="A44" s="47"/>
      <c r="B44" s="47"/>
      <c r="C44" s="35" t="s">
        <v>131</v>
      </c>
      <c r="D44" s="35" t="s">
        <v>132</v>
      </c>
      <c r="E44" s="27">
        <f t="shared" si="1"/>
        <v>209.34</v>
      </c>
      <c r="F44" s="27"/>
      <c r="G44" s="27"/>
      <c r="H44" s="46">
        <f>H45+H46</f>
        <v>209.34</v>
      </c>
      <c r="I44" s="47"/>
    </row>
    <row r="45" spans="1:9" ht="12.75">
      <c r="A45" s="47"/>
      <c r="B45" s="47"/>
      <c r="C45" s="35" t="s">
        <v>133</v>
      </c>
      <c r="D45" s="35" t="s">
        <v>134</v>
      </c>
      <c r="E45" s="27">
        <f t="shared" si="1"/>
        <v>146.34</v>
      </c>
      <c r="F45" s="27"/>
      <c r="G45" s="27"/>
      <c r="H45" s="37">
        <v>146.34</v>
      </c>
      <c r="I45" s="47"/>
    </row>
    <row r="46" spans="1:9" ht="12.75">
      <c r="A46" s="47"/>
      <c r="B46" s="47"/>
      <c r="C46" s="35" t="s">
        <v>135</v>
      </c>
      <c r="D46" s="35" t="s">
        <v>136</v>
      </c>
      <c r="E46" s="27">
        <f t="shared" si="1"/>
        <v>63</v>
      </c>
      <c r="F46" s="27"/>
      <c r="G46" s="27"/>
      <c r="H46" s="37">
        <v>63</v>
      </c>
      <c r="I46" s="47"/>
    </row>
    <row r="47" spans="1:9" ht="12.75">
      <c r="A47" s="47"/>
      <c r="B47" s="47"/>
      <c r="C47" s="28">
        <v>21307</v>
      </c>
      <c r="D47" s="28" t="s">
        <v>137</v>
      </c>
      <c r="E47" s="27">
        <f t="shared" si="1"/>
        <v>266.41999999999996</v>
      </c>
      <c r="F47" s="31"/>
      <c r="G47" s="32">
        <f>G48+G49</f>
        <v>243.92</v>
      </c>
      <c r="H47" s="46">
        <f>H48+H49</f>
        <v>22.5</v>
      </c>
      <c r="I47" s="47"/>
    </row>
    <row r="48" spans="1:9" ht="12.75">
      <c r="A48" s="47"/>
      <c r="B48" s="47"/>
      <c r="C48" s="35" t="s">
        <v>138</v>
      </c>
      <c r="D48" s="35" t="s">
        <v>139</v>
      </c>
      <c r="E48" s="27">
        <f t="shared" si="1"/>
        <v>22.5</v>
      </c>
      <c r="F48" s="27"/>
      <c r="G48" s="27"/>
      <c r="H48" s="46">
        <v>22.5</v>
      </c>
      <c r="I48" s="47"/>
    </row>
    <row r="49" spans="1:9" ht="12.75">
      <c r="A49" s="47"/>
      <c r="B49" s="47"/>
      <c r="C49" s="35" t="s">
        <v>140</v>
      </c>
      <c r="D49" s="35" t="s">
        <v>141</v>
      </c>
      <c r="E49" s="27">
        <f t="shared" si="1"/>
        <v>243.92</v>
      </c>
      <c r="F49" s="27"/>
      <c r="G49" s="27">
        <v>243.92</v>
      </c>
      <c r="H49" s="46"/>
      <c r="I49" s="47"/>
    </row>
    <row r="50" spans="1:9" ht="12.75">
      <c r="A50" s="47"/>
      <c r="B50" s="47"/>
      <c r="C50" s="28" t="s">
        <v>142</v>
      </c>
      <c r="D50" s="28" t="s">
        <v>143</v>
      </c>
      <c r="E50" s="27">
        <f t="shared" si="1"/>
        <v>40.94</v>
      </c>
      <c r="F50" s="27">
        <v>40.94</v>
      </c>
      <c r="G50" s="27"/>
      <c r="H50" s="46"/>
      <c r="I50" s="47"/>
    </row>
    <row r="51" spans="1:9" ht="12.75">
      <c r="A51" s="47"/>
      <c r="B51" s="47"/>
      <c r="C51" s="28" t="s">
        <v>144</v>
      </c>
      <c r="D51" s="28" t="s">
        <v>145</v>
      </c>
      <c r="E51" s="27">
        <f t="shared" si="1"/>
        <v>40.94</v>
      </c>
      <c r="F51" s="27">
        <v>40.94</v>
      </c>
      <c r="G51" s="27"/>
      <c r="H51" s="46"/>
      <c r="I51" s="47"/>
    </row>
    <row r="52" spans="1:9" ht="12.75">
      <c r="A52" s="47"/>
      <c r="B52" s="47"/>
      <c r="C52" s="28" t="s">
        <v>146</v>
      </c>
      <c r="D52" s="28" t="s">
        <v>147</v>
      </c>
      <c r="E52" s="27">
        <f t="shared" si="1"/>
        <v>40.94</v>
      </c>
      <c r="F52" s="27">
        <v>40.94</v>
      </c>
      <c r="G52" s="27"/>
      <c r="H52" s="46"/>
      <c r="I52" s="47"/>
    </row>
  </sheetData>
  <sheetProtection/>
  <mergeCells count="9">
    <mergeCell ref="A1:I1"/>
    <mergeCell ref="G4:H4"/>
    <mergeCell ref="A4:A5"/>
    <mergeCell ref="B4:B5"/>
    <mergeCell ref="C4:C5"/>
    <mergeCell ref="D4:D5"/>
    <mergeCell ref="E4:E5"/>
    <mergeCell ref="F4:F5"/>
    <mergeCell ref="I4:I5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31">
      <selection activeCell="F52" sqref="F52"/>
    </sheetView>
  </sheetViews>
  <sheetFormatPr defaultColWidth="9.140625" defaultRowHeight="12.75"/>
  <cols>
    <col min="1" max="1" width="24.00390625" style="0" customWidth="1"/>
    <col min="2" max="2" width="16.00390625" style="0" bestFit="1" customWidth="1"/>
    <col min="3" max="3" width="27.28125" style="0" customWidth="1"/>
    <col min="4" max="4" width="14.00390625" style="0" customWidth="1"/>
    <col min="5" max="5" width="16.00390625" style="0" customWidth="1"/>
    <col min="6" max="6" width="16.421875" style="0" customWidth="1"/>
    <col min="7" max="7" width="17.28125" style="0" customWidth="1"/>
  </cols>
  <sheetData>
    <row r="1" spans="1:7" ht="37.5" customHeight="1">
      <c r="A1" s="1" t="s">
        <v>154</v>
      </c>
      <c r="B1" s="1"/>
      <c r="C1" s="1"/>
      <c r="D1" s="1"/>
      <c r="E1" s="1"/>
      <c r="F1" s="1"/>
      <c r="G1" s="1"/>
    </row>
    <row r="2" ht="16.5" customHeight="1">
      <c r="A2" s="2" t="s">
        <v>1</v>
      </c>
    </row>
    <row r="3" ht="32.25" customHeight="1">
      <c r="A3" s="2" t="s">
        <v>2</v>
      </c>
    </row>
    <row r="4" spans="1:7" s="49" customFormat="1" ht="27.75" customHeight="1">
      <c r="A4" s="50" t="s">
        <v>3</v>
      </c>
      <c r="B4" s="51"/>
      <c r="C4" s="50" t="s">
        <v>4</v>
      </c>
      <c r="D4" s="52"/>
      <c r="E4" s="52"/>
      <c r="F4" s="52"/>
      <c r="G4" s="51"/>
    </row>
    <row r="5" spans="1:7" s="49" customFormat="1" ht="30" customHeight="1">
      <c r="A5" s="53" t="s">
        <v>5</v>
      </c>
      <c r="B5" s="53" t="s">
        <v>6</v>
      </c>
      <c r="C5" s="53" t="s">
        <v>7</v>
      </c>
      <c r="D5" s="53" t="s">
        <v>6</v>
      </c>
      <c r="E5" s="53" t="s">
        <v>155</v>
      </c>
      <c r="F5" s="53" t="s">
        <v>156</v>
      </c>
      <c r="G5" s="53" t="s">
        <v>157</v>
      </c>
    </row>
    <row r="6" spans="1:7" s="49" customFormat="1" ht="19.5" customHeight="1">
      <c r="A6" s="54" t="s">
        <v>8</v>
      </c>
      <c r="B6" s="55">
        <v>1272.94</v>
      </c>
      <c r="C6" s="54" t="s">
        <v>9</v>
      </c>
      <c r="D6" s="55">
        <v>549.02</v>
      </c>
      <c r="E6" s="55">
        <v>549.02</v>
      </c>
      <c r="F6" s="56"/>
      <c r="G6" s="56"/>
    </row>
    <row r="7" spans="1:7" s="49" customFormat="1" ht="19.5" customHeight="1">
      <c r="A7" s="54" t="s">
        <v>158</v>
      </c>
      <c r="B7" s="55">
        <v>1272.94</v>
      </c>
      <c r="C7" s="54" t="s">
        <v>11</v>
      </c>
      <c r="D7" s="56"/>
      <c r="E7" s="56"/>
      <c r="F7" s="56"/>
      <c r="G7" s="56"/>
    </row>
    <row r="8" spans="1:7" s="49" customFormat="1" ht="19.5" customHeight="1">
      <c r="A8" s="54" t="s">
        <v>159</v>
      </c>
      <c r="B8" s="56"/>
      <c r="C8" s="54" t="s">
        <v>13</v>
      </c>
      <c r="D8" s="56"/>
      <c r="E8" s="56"/>
      <c r="F8" s="56"/>
      <c r="G8" s="56"/>
    </row>
    <row r="9" spans="1:7" s="49" customFormat="1" ht="19.5" customHeight="1">
      <c r="A9" s="54" t="s">
        <v>160</v>
      </c>
      <c r="B9" s="56"/>
      <c r="C9" s="54" t="s">
        <v>15</v>
      </c>
      <c r="D9" s="56"/>
      <c r="E9" s="56"/>
      <c r="F9" s="56"/>
      <c r="G9" s="56"/>
    </row>
    <row r="10" spans="1:7" s="49" customFormat="1" ht="19.5" customHeight="1">
      <c r="A10" s="54" t="s">
        <v>2</v>
      </c>
      <c r="B10" s="57" t="s">
        <v>2</v>
      </c>
      <c r="C10" s="54" t="s">
        <v>17</v>
      </c>
      <c r="D10" s="56"/>
      <c r="E10" s="56"/>
      <c r="F10" s="56"/>
      <c r="G10" s="56"/>
    </row>
    <row r="11" spans="1:7" s="49" customFormat="1" ht="19.5" customHeight="1">
      <c r="A11" s="54" t="s">
        <v>2</v>
      </c>
      <c r="B11" s="57" t="s">
        <v>2</v>
      </c>
      <c r="C11" s="54" t="s">
        <v>19</v>
      </c>
      <c r="D11" s="56"/>
      <c r="E11" s="56"/>
      <c r="F11" s="56"/>
      <c r="G11" s="56"/>
    </row>
    <row r="12" spans="1:7" s="49" customFormat="1" ht="19.5" customHeight="1">
      <c r="A12" s="54" t="s">
        <v>2</v>
      </c>
      <c r="B12" s="57" t="s">
        <v>2</v>
      </c>
      <c r="C12" s="54" t="s">
        <v>21</v>
      </c>
      <c r="D12" s="55">
        <v>33.26</v>
      </c>
      <c r="E12" s="55">
        <v>33.26</v>
      </c>
      <c r="F12" s="56"/>
      <c r="G12" s="56"/>
    </row>
    <row r="13" spans="1:7" s="49" customFormat="1" ht="19.5" customHeight="1">
      <c r="A13" s="54" t="s">
        <v>2</v>
      </c>
      <c r="B13" s="57" t="s">
        <v>2</v>
      </c>
      <c r="C13" s="54" t="s">
        <v>22</v>
      </c>
      <c r="D13" s="55">
        <v>142.82</v>
      </c>
      <c r="E13" s="55">
        <v>142.82</v>
      </c>
      <c r="F13" s="56"/>
      <c r="G13" s="56"/>
    </row>
    <row r="14" spans="1:7" s="49" customFormat="1" ht="19.5" customHeight="1">
      <c r="A14" s="54" t="s">
        <v>2</v>
      </c>
      <c r="B14" s="57" t="s">
        <v>2</v>
      </c>
      <c r="C14" s="54" t="s">
        <v>23</v>
      </c>
      <c r="D14" s="56"/>
      <c r="E14" s="56"/>
      <c r="F14" s="56"/>
      <c r="G14" s="56"/>
    </row>
    <row r="15" spans="1:7" s="49" customFormat="1" ht="19.5" customHeight="1">
      <c r="A15" s="54" t="s">
        <v>2</v>
      </c>
      <c r="B15" s="57" t="s">
        <v>2</v>
      </c>
      <c r="C15" s="54" t="s">
        <v>24</v>
      </c>
      <c r="D15" s="55">
        <v>64.57</v>
      </c>
      <c r="E15" s="55">
        <v>64.57</v>
      </c>
      <c r="F15" s="56"/>
      <c r="G15" s="56"/>
    </row>
    <row r="16" spans="1:7" s="49" customFormat="1" ht="19.5" customHeight="1">
      <c r="A16" s="54" t="s">
        <v>2</v>
      </c>
      <c r="B16" s="57" t="s">
        <v>2</v>
      </c>
      <c r="C16" s="54" t="s">
        <v>25</v>
      </c>
      <c r="D16" s="56"/>
      <c r="E16" s="56"/>
      <c r="F16" s="56"/>
      <c r="G16" s="56"/>
    </row>
    <row r="17" spans="1:7" s="49" customFormat="1" ht="19.5" customHeight="1">
      <c r="A17" s="54" t="s">
        <v>2</v>
      </c>
      <c r="B17" s="57" t="s">
        <v>2</v>
      </c>
      <c r="C17" s="54" t="s">
        <v>26</v>
      </c>
      <c r="D17" s="55">
        <v>84.46</v>
      </c>
      <c r="E17" s="55">
        <v>84.46</v>
      </c>
      <c r="F17" s="56"/>
      <c r="G17" s="56"/>
    </row>
    <row r="18" spans="1:7" s="49" customFormat="1" ht="19.5" customHeight="1">
      <c r="A18" s="54" t="s">
        <v>2</v>
      </c>
      <c r="B18" s="57" t="s">
        <v>2</v>
      </c>
      <c r="C18" s="54" t="s">
        <v>27</v>
      </c>
      <c r="D18" s="55">
        <v>789.71</v>
      </c>
      <c r="E18" s="55">
        <v>789.71</v>
      </c>
      <c r="F18" s="56"/>
      <c r="G18" s="56"/>
    </row>
    <row r="19" spans="1:7" s="49" customFormat="1" ht="19.5" customHeight="1">
      <c r="A19" s="54" t="s">
        <v>41</v>
      </c>
      <c r="B19" s="55">
        <v>431.84</v>
      </c>
      <c r="C19" s="54" t="s">
        <v>28</v>
      </c>
      <c r="D19" s="56"/>
      <c r="E19" s="56"/>
      <c r="F19" s="56"/>
      <c r="G19" s="56"/>
    </row>
    <row r="20" spans="1:7" s="49" customFormat="1" ht="24" customHeight="1">
      <c r="A20" s="54" t="s">
        <v>158</v>
      </c>
      <c r="B20" s="55">
        <v>431.84</v>
      </c>
      <c r="C20" s="54" t="s">
        <v>29</v>
      </c>
      <c r="D20" s="56"/>
      <c r="E20" s="56"/>
      <c r="F20" s="56"/>
      <c r="G20" s="56"/>
    </row>
    <row r="21" spans="1:7" s="49" customFormat="1" ht="19.5" customHeight="1">
      <c r="A21" s="54" t="s">
        <v>159</v>
      </c>
      <c r="B21" s="56"/>
      <c r="C21" s="54" t="s">
        <v>30</v>
      </c>
      <c r="D21" s="56"/>
      <c r="E21" s="56"/>
      <c r="F21" s="56"/>
      <c r="G21" s="56"/>
    </row>
    <row r="22" spans="1:7" s="49" customFormat="1" ht="19.5" customHeight="1">
      <c r="A22" s="54" t="s">
        <v>160</v>
      </c>
      <c r="B22" s="56"/>
      <c r="C22" s="54" t="s">
        <v>31</v>
      </c>
      <c r="D22" s="56"/>
      <c r="E22" s="56"/>
      <c r="F22" s="56"/>
      <c r="G22" s="56"/>
    </row>
    <row r="23" spans="1:7" s="49" customFormat="1" ht="19.5" customHeight="1">
      <c r="A23" s="54"/>
      <c r="B23" s="57" t="s">
        <v>2</v>
      </c>
      <c r="C23" s="54" t="s">
        <v>32</v>
      </c>
      <c r="D23" s="56"/>
      <c r="E23" s="56"/>
      <c r="F23" s="56"/>
      <c r="G23" s="56"/>
    </row>
    <row r="24" spans="1:7" s="49" customFormat="1" ht="19.5" customHeight="1">
      <c r="A24" s="54" t="s">
        <v>2</v>
      </c>
      <c r="B24" s="57" t="s">
        <v>2</v>
      </c>
      <c r="C24" s="54" t="s">
        <v>33</v>
      </c>
      <c r="D24" s="56"/>
      <c r="E24" s="56"/>
      <c r="F24" s="56"/>
      <c r="G24" s="56"/>
    </row>
    <row r="25" spans="1:7" s="49" customFormat="1" ht="19.5" customHeight="1">
      <c r="A25" s="54" t="s">
        <v>2</v>
      </c>
      <c r="B25" s="57" t="s">
        <v>2</v>
      </c>
      <c r="C25" s="54" t="s">
        <v>34</v>
      </c>
      <c r="D25" s="55">
        <v>40.94</v>
      </c>
      <c r="E25" s="55">
        <v>40.94</v>
      </c>
      <c r="F25" s="56"/>
      <c r="G25" s="56"/>
    </row>
    <row r="26" spans="1:7" s="49" customFormat="1" ht="19.5" customHeight="1">
      <c r="A26" s="54" t="s">
        <v>2</v>
      </c>
      <c r="B26" s="57" t="s">
        <v>2</v>
      </c>
      <c r="C26" s="54" t="s">
        <v>161</v>
      </c>
      <c r="D26" s="56"/>
      <c r="E26" s="56"/>
      <c r="F26" s="56"/>
      <c r="G26" s="56"/>
    </row>
    <row r="27" spans="1:7" s="49" customFormat="1" ht="19.5" customHeight="1">
      <c r="A27" s="54" t="s">
        <v>2</v>
      </c>
      <c r="B27" s="57" t="s">
        <v>2</v>
      </c>
      <c r="C27" s="54" t="s">
        <v>162</v>
      </c>
      <c r="D27" s="56"/>
      <c r="E27" s="56"/>
      <c r="F27" s="56"/>
      <c r="G27" s="56"/>
    </row>
    <row r="28" spans="1:7" s="49" customFormat="1" ht="19.5" customHeight="1">
      <c r="A28" s="54" t="s">
        <v>2</v>
      </c>
      <c r="B28" s="57" t="s">
        <v>2</v>
      </c>
      <c r="C28" s="54" t="s">
        <v>36</v>
      </c>
      <c r="D28" s="56"/>
      <c r="E28" s="56"/>
      <c r="F28" s="56"/>
      <c r="G28" s="56"/>
    </row>
    <row r="29" spans="1:7" s="49" customFormat="1" ht="19.5" customHeight="1">
      <c r="A29" s="54" t="s">
        <v>2</v>
      </c>
      <c r="B29" s="57" t="s">
        <v>2</v>
      </c>
      <c r="C29" s="54" t="s">
        <v>163</v>
      </c>
      <c r="D29" s="56"/>
      <c r="E29" s="56"/>
      <c r="F29" s="56"/>
      <c r="G29" s="56"/>
    </row>
    <row r="30" spans="1:7" s="49" customFormat="1" ht="19.5" customHeight="1">
      <c r="A30" s="54" t="s">
        <v>2</v>
      </c>
      <c r="B30" s="57" t="s">
        <v>2</v>
      </c>
      <c r="C30" s="54" t="s">
        <v>164</v>
      </c>
      <c r="D30" s="56"/>
      <c r="E30" s="56"/>
      <c r="F30" s="56"/>
      <c r="G30" s="56"/>
    </row>
    <row r="31" spans="1:7" s="49" customFormat="1" ht="19.5" customHeight="1">
      <c r="A31" s="54" t="s">
        <v>2</v>
      </c>
      <c r="B31" s="57" t="s">
        <v>2</v>
      </c>
      <c r="C31" s="54" t="s">
        <v>165</v>
      </c>
      <c r="D31" s="56"/>
      <c r="E31" s="56"/>
      <c r="F31" s="56"/>
      <c r="G31" s="56"/>
    </row>
    <row r="32" spans="1:7" s="49" customFormat="1" ht="18" customHeight="1">
      <c r="A32" s="54" t="s">
        <v>2</v>
      </c>
      <c r="B32" s="57" t="s">
        <v>2</v>
      </c>
      <c r="C32" s="54" t="s">
        <v>166</v>
      </c>
      <c r="D32" s="56"/>
      <c r="E32" s="56"/>
      <c r="F32" s="56"/>
      <c r="G32" s="56"/>
    </row>
    <row r="33" spans="1:7" s="49" customFormat="1" ht="19.5" customHeight="1">
      <c r="A33" s="54" t="s">
        <v>2</v>
      </c>
      <c r="B33" s="57" t="s">
        <v>2</v>
      </c>
      <c r="C33" s="54" t="s">
        <v>167</v>
      </c>
      <c r="D33" s="56"/>
      <c r="E33" s="56"/>
      <c r="F33" s="56"/>
      <c r="G33" s="56"/>
    </row>
    <row r="34" spans="1:7" s="49" customFormat="1" ht="16.5" customHeight="1">
      <c r="A34" s="54" t="s">
        <v>2</v>
      </c>
      <c r="B34" s="57" t="s">
        <v>2</v>
      </c>
      <c r="C34" s="54" t="s">
        <v>168</v>
      </c>
      <c r="D34" s="56"/>
      <c r="E34" s="56"/>
      <c r="F34" s="56"/>
      <c r="G34" s="56"/>
    </row>
    <row r="35" spans="1:7" s="49" customFormat="1" ht="16.5" customHeight="1">
      <c r="A35" s="53" t="s">
        <v>2</v>
      </c>
      <c r="B35" s="57" t="s">
        <v>2</v>
      </c>
      <c r="C35" s="53" t="s">
        <v>2</v>
      </c>
      <c r="D35" s="57" t="s">
        <v>2</v>
      </c>
      <c r="E35" s="57" t="s">
        <v>2</v>
      </c>
      <c r="F35" s="57" t="s">
        <v>2</v>
      </c>
      <c r="G35" s="57" t="s">
        <v>2</v>
      </c>
    </row>
    <row r="36" spans="1:7" s="49" customFormat="1" ht="13.5">
      <c r="A36" s="54" t="s">
        <v>2</v>
      </c>
      <c r="B36" s="54" t="s">
        <v>2</v>
      </c>
      <c r="C36" s="54" t="s">
        <v>2</v>
      </c>
      <c r="D36" s="57" t="s">
        <v>2</v>
      </c>
      <c r="E36" s="57" t="s">
        <v>2</v>
      </c>
      <c r="F36" s="57" t="s">
        <v>2</v>
      </c>
      <c r="G36" s="57" t="s">
        <v>2</v>
      </c>
    </row>
    <row r="37" spans="1:7" s="49" customFormat="1" ht="13.5">
      <c r="A37" s="53" t="s">
        <v>47</v>
      </c>
      <c r="B37" s="55">
        <f>B6+B19</f>
        <v>1704.78</v>
      </c>
      <c r="C37" s="53" t="s">
        <v>48</v>
      </c>
      <c r="D37" s="55">
        <f>SUM(D6:D36)</f>
        <v>1704.78</v>
      </c>
      <c r="E37" s="55">
        <f>SUM(E6:E36)</f>
        <v>1704.78</v>
      </c>
      <c r="F37" s="56"/>
      <c r="G37" s="56"/>
    </row>
  </sheetData>
  <sheetProtection/>
  <mergeCells count="3">
    <mergeCell ref="A1:G1"/>
    <mergeCell ref="A4:B4"/>
    <mergeCell ref="C4:G4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40">
      <selection activeCell="H61" sqref="H61"/>
    </sheetView>
  </sheetViews>
  <sheetFormatPr defaultColWidth="9.140625" defaultRowHeight="12.75"/>
  <cols>
    <col min="1" max="1" width="9.7109375" style="0" customWidth="1"/>
    <col min="2" max="2" width="22.7109375" style="0" customWidth="1"/>
    <col min="3" max="3" width="12.57421875" style="0" customWidth="1"/>
    <col min="4" max="4" width="34.7109375" style="0" customWidth="1"/>
    <col min="5" max="5" width="13.00390625" style="0" customWidth="1"/>
    <col min="6" max="6" width="9.57421875" style="0" customWidth="1"/>
    <col min="7" max="7" width="9.7109375" style="0" customWidth="1"/>
    <col min="8" max="9" width="10.140625" style="0" customWidth="1"/>
  </cols>
  <sheetData>
    <row r="1" ht="30" customHeight="1">
      <c r="A1" s="1" t="s">
        <v>169</v>
      </c>
    </row>
    <row r="2" ht="15" customHeight="1">
      <c r="A2" s="2" t="s">
        <v>1</v>
      </c>
    </row>
    <row r="3" ht="15" customHeight="1">
      <c r="A3" s="2" t="s">
        <v>50</v>
      </c>
    </row>
    <row r="4" spans="1:9" ht="15" customHeight="1">
      <c r="A4" s="3" t="s">
        <v>51</v>
      </c>
      <c r="B4" s="3" t="s">
        <v>52</v>
      </c>
      <c r="C4" s="4" t="s">
        <v>170</v>
      </c>
      <c r="D4" s="5"/>
      <c r="E4" s="3" t="s">
        <v>171</v>
      </c>
      <c r="F4" s="4" t="s">
        <v>172</v>
      </c>
      <c r="G4" s="6"/>
      <c r="H4" s="6"/>
      <c r="I4" s="5"/>
    </row>
    <row r="5" spans="1:9" ht="15" customHeight="1">
      <c r="A5" s="7"/>
      <c r="B5" s="7"/>
      <c r="C5" s="3" t="s">
        <v>60</v>
      </c>
      <c r="D5" s="3" t="s">
        <v>61</v>
      </c>
      <c r="E5" s="7"/>
      <c r="F5" s="3" t="s">
        <v>173</v>
      </c>
      <c r="G5" s="3" t="s">
        <v>149</v>
      </c>
      <c r="H5" s="4" t="s">
        <v>150</v>
      </c>
      <c r="I5" s="5"/>
    </row>
    <row r="6" spans="1:9" ht="12.75">
      <c r="A6" s="8"/>
      <c r="B6" s="8"/>
      <c r="C6" s="8"/>
      <c r="D6" s="8"/>
      <c r="E6" s="8"/>
      <c r="F6" s="8"/>
      <c r="G6" s="8"/>
      <c r="H6" s="9" t="s">
        <v>174</v>
      </c>
      <c r="I6" s="9" t="s">
        <v>175</v>
      </c>
    </row>
    <row r="7" spans="1:10" ht="12.75">
      <c r="A7" s="10" t="s">
        <v>54</v>
      </c>
      <c r="B7" s="10"/>
      <c r="C7" s="10"/>
      <c r="D7" s="10"/>
      <c r="E7" s="16">
        <v>1196.74</v>
      </c>
      <c r="F7" s="26">
        <f>I7+H7+G7</f>
        <v>1704.7800000000002</v>
      </c>
      <c r="G7" s="26">
        <f>G8</f>
        <v>944.5600000000002</v>
      </c>
      <c r="H7" s="26">
        <f>H8</f>
        <v>328.38</v>
      </c>
      <c r="I7" s="26">
        <f>I8+I19+I22+I30+I35+I38+I50</f>
        <v>431.84000000000003</v>
      </c>
      <c r="J7" s="48"/>
    </row>
    <row r="8" spans="1:9" ht="12.75">
      <c r="A8" s="10" t="s">
        <v>62</v>
      </c>
      <c r="B8" s="10" t="s">
        <v>63</v>
      </c>
      <c r="C8" s="10"/>
      <c r="D8" s="10"/>
      <c r="E8" s="27">
        <f>E9+E20+E23+E31+E36+E39+E51</f>
        <v>1196.74</v>
      </c>
      <c r="F8" s="27">
        <f>F9+F20+F23+F31+F36+F39+F51</f>
        <v>1704.7800000000002</v>
      </c>
      <c r="G8" s="27">
        <f>G9+G20+G23+G31+G36+G39+G51</f>
        <v>944.5600000000002</v>
      </c>
      <c r="H8" s="27">
        <f>H9+H20+H23+H31+H36+H39+H51</f>
        <v>328.38</v>
      </c>
      <c r="I8" s="27">
        <f>I9+I20+I23+I31+I36+I39+I51</f>
        <v>431.84000000000003</v>
      </c>
    </row>
    <row r="9" spans="1:9" ht="12.75">
      <c r="A9" s="10"/>
      <c r="B9" s="10"/>
      <c r="C9" s="28" t="s">
        <v>64</v>
      </c>
      <c r="D9" s="28" t="s">
        <v>65</v>
      </c>
      <c r="E9" s="16">
        <f>E10+E12+E14+E16+E18</f>
        <v>422.25</v>
      </c>
      <c r="F9" s="27">
        <f>F10+F12+F14+F16+F18</f>
        <v>549.0200000000001</v>
      </c>
      <c r="G9" s="27">
        <f>G10+G12+G14+G16+G18</f>
        <v>549.0200000000001</v>
      </c>
      <c r="H9" s="27"/>
      <c r="I9" s="46"/>
    </row>
    <row r="10" spans="1:9" ht="12.75">
      <c r="A10" s="10"/>
      <c r="B10" s="10"/>
      <c r="C10" s="28" t="s">
        <v>66</v>
      </c>
      <c r="D10" s="28" t="s">
        <v>67</v>
      </c>
      <c r="E10" s="16">
        <v>14.92</v>
      </c>
      <c r="F10" s="27">
        <f aca="true" t="shared" si="0" ref="F10:F53">G10+H10+I10</f>
        <v>18.6</v>
      </c>
      <c r="G10" s="29">
        <f>13.6+5</f>
        <v>18.6</v>
      </c>
      <c r="H10" s="29"/>
      <c r="I10" s="46"/>
    </row>
    <row r="11" spans="1:9" ht="12.75">
      <c r="A11" s="10"/>
      <c r="B11" s="10"/>
      <c r="C11" s="28" t="s">
        <v>68</v>
      </c>
      <c r="D11" s="28" t="s">
        <v>69</v>
      </c>
      <c r="E11" s="16">
        <v>14.92</v>
      </c>
      <c r="F11" s="27">
        <f t="shared" si="0"/>
        <v>18.6</v>
      </c>
      <c r="G11" s="29">
        <f>13.6+5</f>
        <v>18.6</v>
      </c>
      <c r="H11" s="29"/>
      <c r="I11" s="46"/>
    </row>
    <row r="12" spans="1:9" ht="12.75">
      <c r="A12" s="10"/>
      <c r="B12" s="10"/>
      <c r="C12" s="28" t="s">
        <v>70</v>
      </c>
      <c r="D12" s="28" t="s">
        <v>71</v>
      </c>
      <c r="E12" s="16">
        <v>282.91</v>
      </c>
      <c r="F12" s="27">
        <f t="shared" si="0"/>
        <v>429.79</v>
      </c>
      <c r="G12" s="27">
        <v>429.79</v>
      </c>
      <c r="H12" s="27"/>
      <c r="I12" s="46"/>
    </row>
    <row r="13" spans="1:9" ht="12.75">
      <c r="A13" s="10"/>
      <c r="B13" s="10"/>
      <c r="C13" s="28" t="s">
        <v>72</v>
      </c>
      <c r="D13" s="28" t="s">
        <v>69</v>
      </c>
      <c r="E13" s="16">
        <v>282.91</v>
      </c>
      <c r="F13" s="27">
        <f t="shared" si="0"/>
        <v>429.79</v>
      </c>
      <c r="G13" s="27">
        <v>429.79</v>
      </c>
      <c r="H13" s="27"/>
      <c r="I13" s="46"/>
    </row>
    <row r="14" spans="1:9" ht="12.75">
      <c r="A14" s="10"/>
      <c r="B14" s="10"/>
      <c r="C14" s="28" t="s">
        <v>73</v>
      </c>
      <c r="D14" s="28" t="s">
        <v>74</v>
      </c>
      <c r="E14" s="16">
        <v>43.71</v>
      </c>
      <c r="F14" s="27">
        <f t="shared" si="0"/>
        <v>30.16</v>
      </c>
      <c r="G14" s="27">
        <v>30.16</v>
      </c>
      <c r="H14" s="27"/>
      <c r="I14" s="46"/>
    </row>
    <row r="15" spans="1:9" ht="12.75">
      <c r="A15" s="10"/>
      <c r="B15" s="10"/>
      <c r="C15" s="28" t="s">
        <v>75</v>
      </c>
      <c r="D15" s="28" t="s">
        <v>69</v>
      </c>
      <c r="E15" s="16">
        <v>43.71</v>
      </c>
      <c r="F15" s="27">
        <f t="shared" si="0"/>
        <v>30.16</v>
      </c>
      <c r="G15" s="27">
        <v>30.16</v>
      </c>
      <c r="H15" s="27"/>
      <c r="I15" s="46"/>
    </row>
    <row r="16" spans="1:9" ht="12.75">
      <c r="A16" s="10"/>
      <c r="B16" s="10"/>
      <c r="C16" s="28" t="s">
        <v>76</v>
      </c>
      <c r="D16" s="28" t="s">
        <v>77</v>
      </c>
      <c r="E16" s="16">
        <v>25.09</v>
      </c>
      <c r="F16" s="27">
        <f t="shared" si="0"/>
        <v>11.4</v>
      </c>
      <c r="G16" s="27">
        <v>11.4</v>
      </c>
      <c r="H16" s="27"/>
      <c r="I16" s="46"/>
    </row>
    <row r="17" spans="1:9" ht="12.75">
      <c r="A17" s="10"/>
      <c r="B17" s="10"/>
      <c r="C17" s="28" t="s">
        <v>78</v>
      </c>
      <c r="D17" s="28" t="s">
        <v>69</v>
      </c>
      <c r="E17" s="16">
        <v>25.09</v>
      </c>
      <c r="F17" s="27">
        <f t="shared" si="0"/>
        <v>11.4</v>
      </c>
      <c r="G17" s="27">
        <v>11.4</v>
      </c>
      <c r="H17" s="27"/>
      <c r="I17" s="46"/>
    </row>
    <row r="18" spans="1:9" ht="12.75">
      <c r="A18" s="10"/>
      <c r="B18" s="10"/>
      <c r="C18" s="28" t="s">
        <v>79</v>
      </c>
      <c r="D18" s="28" t="s">
        <v>80</v>
      </c>
      <c r="E18" s="16">
        <v>55.62</v>
      </c>
      <c r="F18" s="27">
        <f t="shared" si="0"/>
        <v>59.07</v>
      </c>
      <c r="G18" s="27">
        <v>59.07</v>
      </c>
      <c r="H18" s="27"/>
      <c r="I18" s="46"/>
    </row>
    <row r="19" spans="1:9" ht="12.75">
      <c r="A19" s="10"/>
      <c r="B19" s="10"/>
      <c r="C19" s="28" t="s">
        <v>81</v>
      </c>
      <c r="D19" s="28" t="s">
        <v>69</v>
      </c>
      <c r="E19" s="16">
        <v>55.62</v>
      </c>
      <c r="F19" s="27">
        <f t="shared" si="0"/>
        <v>59.07</v>
      </c>
      <c r="G19" s="27">
        <v>59.07</v>
      </c>
      <c r="H19" s="27"/>
      <c r="I19" s="46"/>
    </row>
    <row r="20" spans="1:9" ht="12.75">
      <c r="A20" s="10"/>
      <c r="B20" s="10"/>
      <c r="C20" s="28" t="s">
        <v>82</v>
      </c>
      <c r="D20" s="28" t="s">
        <v>83</v>
      </c>
      <c r="E20" s="16">
        <v>38.68</v>
      </c>
      <c r="F20" s="27">
        <f t="shared" si="0"/>
        <v>33.26</v>
      </c>
      <c r="G20" s="27">
        <v>33.26</v>
      </c>
      <c r="H20" s="27"/>
      <c r="I20" s="46"/>
    </row>
    <row r="21" spans="1:9" ht="12.75">
      <c r="A21" s="10"/>
      <c r="B21" s="10"/>
      <c r="C21" s="28" t="s">
        <v>84</v>
      </c>
      <c r="D21" s="28" t="s">
        <v>85</v>
      </c>
      <c r="E21" s="16">
        <v>38.68</v>
      </c>
      <c r="F21" s="27">
        <f t="shared" si="0"/>
        <v>33.26</v>
      </c>
      <c r="G21" s="27">
        <v>33.26</v>
      </c>
      <c r="H21" s="27"/>
      <c r="I21" s="46"/>
    </row>
    <row r="22" spans="1:9" ht="12.75">
      <c r="A22" s="10"/>
      <c r="B22" s="10"/>
      <c r="C22" s="28" t="s">
        <v>86</v>
      </c>
      <c r="D22" s="28" t="s">
        <v>87</v>
      </c>
      <c r="E22" s="16">
        <v>38.68</v>
      </c>
      <c r="F22" s="27">
        <f t="shared" si="0"/>
        <v>33.26</v>
      </c>
      <c r="G22" s="27">
        <v>33.26</v>
      </c>
      <c r="H22" s="27"/>
      <c r="I22" s="46"/>
    </row>
    <row r="23" spans="1:9" ht="12.75">
      <c r="A23" s="10"/>
      <c r="B23" s="10"/>
      <c r="C23" s="28" t="s">
        <v>88</v>
      </c>
      <c r="D23" s="28" t="s">
        <v>89</v>
      </c>
      <c r="E23" s="16">
        <v>122.55</v>
      </c>
      <c r="F23" s="27">
        <f t="shared" si="0"/>
        <v>142.82</v>
      </c>
      <c r="G23" s="27">
        <v>142.82</v>
      </c>
      <c r="H23" s="27"/>
      <c r="I23" s="46"/>
    </row>
    <row r="24" spans="1:9" ht="12.75">
      <c r="A24" s="10"/>
      <c r="B24" s="10"/>
      <c r="C24" s="28" t="s">
        <v>90</v>
      </c>
      <c r="D24" s="28" t="s">
        <v>91</v>
      </c>
      <c r="E24" s="16">
        <v>19.58</v>
      </c>
      <c r="F24" s="27">
        <f t="shared" si="0"/>
        <v>17.01</v>
      </c>
      <c r="G24" s="27">
        <v>17.01</v>
      </c>
      <c r="H24" s="27"/>
      <c r="I24" s="46"/>
    </row>
    <row r="25" spans="1:9" ht="12.75">
      <c r="A25" s="10"/>
      <c r="B25" s="10"/>
      <c r="C25" s="28" t="s">
        <v>92</v>
      </c>
      <c r="D25" s="28" t="s">
        <v>93</v>
      </c>
      <c r="E25" s="16">
        <v>19.58</v>
      </c>
      <c r="F25" s="27">
        <f t="shared" si="0"/>
        <v>17.01</v>
      </c>
      <c r="G25" s="27">
        <v>17.01</v>
      </c>
      <c r="H25" s="27"/>
      <c r="I25" s="46"/>
    </row>
    <row r="26" spans="1:9" ht="12.75">
      <c r="A26" s="10"/>
      <c r="B26" s="10"/>
      <c r="C26" s="28" t="s">
        <v>94</v>
      </c>
      <c r="D26" s="28" t="s">
        <v>95</v>
      </c>
      <c r="E26" s="16">
        <v>102.97</v>
      </c>
      <c r="F26" s="27">
        <f t="shared" si="0"/>
        <v>125.81</v>
      </c>
      <c r="G26" s="27">
        <v>125.81</v>
      </c>
      <c r="H26" s="27"/>
      <c r="I26" s="46"/>
    </row>
    <row r="27" spans="1:9" ht="12.75">
      <c r="A27" s="10"/>
      <c r="B27" s="10"/>
      <c r="C27" s="28" t="s">
        <v>96</v>
      </c>
      <c r="D27" s="28" t="s">
        <v>97</v>
      </c>
      <c r="E27" s="16">
        <v>3.69</v>
      </c>
      <c r="F27" s="27">
        <f t="shared" si="0"/>
        <v>24.96</v>
      </c>
      <c r="G27" s="27">
        <v>24.96</v>
      </c>
      <c r="H27" s="27"/>
      <c r="I27" s="46"/>
    </row>
    <row r="28" spans="1:9" ht="12.75">
      <c r="A28" s="10"/>
      <c r="B28" s="10"/>
      <c r="C28" s="28" t="s">
        <v>98</v>
      </c>
      <c r="D28" s="28" t="s">
        <v>99</v>
      </c>
      <c r="E28" s="16">
        <v>0.61</v>
      </c>
      <c r="F28" s="27">
        <f t="shared" si="0"/>
        <v>5.34</v>
      </c>
      <c r="G28" s="27">
        <v>5.34</v>
      </c>
      <c r="H28" s="27"/>
      <c r="I28" s="46"/>
    </row>
    <row r="29" spans="1:9" ht="12.75">
      <c r="A29" s="10"/>
      <c r="B29" s="10"/>
      <c r="C29" s="28" t="s">
        <v>100</v>
      </c>
      <c r="D29" s="28" t="s">
        <v>101</v>
      </c>
      <c r="E29" s="16">
        <v>70.48</v>
      </c>
      <c r="F29" s="27">
        <f t="shared" si="0"/>
        <v>68.23</v>
      </c>
      <c r="G29" s="27">
        <v>68.23</v>
      </c>
      <c r="H29" s="27"/>
      <c r="I29" s="46"/>
    </row>
    <row r="30" spans="1:9" ht="12.75">
      <c r="A30" s="10"/>
      <c r="B30" s="10"/>
      <c r="C30" s="28" t="s">
        <v>102</v>
      </c>
      <c r="D30" s="28" t="s">
        <v>103</v>
      </c>
      <c r="E30" s="16">
        <v>28.19</v>
      </c>
      <c r="F30" s="27">
        <f t="shared" si="0"/>
        <v>27.29</v>
      </c>
      <c r="G30" s="27">
        <v>27.29</v>
      </c>
      <c r="H30" s="27"/>
      <c r="I30" s="46"/>
    </row>
    <row r="31" spans="1:9" ht="12.75">
      <c r="A31" s="10"/>
      <c r="B31" s="10"/>
      <c r="C31" s="28" t="s">
        <v>104</v>
      </c>
      <c r="D31" s="28" t="s">
        <v>105</v>
      </c>
      <c r="E31" s="16">
        <v>66.55</v>
      </c>
      <c r="F31" s="27">
        <f t="shared" si="0"/>
        <v>64.57</v>
      </c>
      <c r="G31" s="27">
        <v>64.57</v>
      </c>
      <c r="H31" s="27"/>
      <c r="I31" s="46"/>
    </row>
    <row r="32" spans="1:9" ht="12.75">
      <c r="A32" s="10"/>
      <c r="B32" s="10"/>
      <c r="C32" s="28" t="s">
        <v>106</v>
      </c>
      <c r="D32" s="28" t="s">
        <v>107</v>
      </c>
      <c r="E32" s="16">
        <v>13.42</v>
      </c>
      <c r="F32" s="27">
        <f t="shared" si="0"/>
        <v>12.37</v>
      </c>
      <c r="G32" s="27">
        <v>12.37</v>
      </c>
      <c r="H32" s="27"/>
      <c r="I32" s="46"/>
    </row>
    <row r="33" spans="1:9" ht="12.75">
      <c r="A33" s="10"/>
      <c r="B33" s="10"/>
      <c r="C33" s="28" t="s">
        <v>108</v>
      </c>
      <c r="D33" s="28" t="s">
        <v>109</v>
      </c>
      <c r="E33" s="16">
        <v>13.42</v>
      </c>
      <c r="F33" s="27">
        <f t="shared" si="0"/>
        <v>12.37</v>
      </c>
      <c r="G33" s="27">
        <v>12.37</v>
      </c>
      <c r="H33" s="27"/>
      <c r="I33" s="46"/>
    </row>
    <row r="34" spans="1:9" ht="12.75">
      <c r="A34" s="10"/>
      <c r="B34" s="10"/>
      <c r="C34" s="28" t="s">
        <v>110</v>
      </c>
      <c r="D34" s="28" t="s">
        <v>111</v>
      </c>
      <c r="E34" s="16">
        <v>53.13</v>
      </c>
      <c r="F34" s="27">
        <f t="shared" si="0"/>
        <v>52.2</v>
      </c>
      <c r="G34" s="27">
        <v>52.2</v>
      </c>
      <c r="H34" s="27"/>
      <c r="I34" s="46"/>
    </row>
    <row r="35" spans="1:9" ht="12.75">
      <c r="A35" s="10"/>
      <c r="B35" s="10"/>
      <c r="C35" s="28" t="s">
        <v>112</v>
      </c>
      <c r="D35" s="28" t="s">
        <v>113</v>
      </c>
      <c r="E35" s="16">
        <v>53.13</v>
      </c>
      <c r="F35" s="27">
        <f t="shared" si="0"/>
        <v>52.2</v>
      </c>
      <c r="G35" s="27">
        <v>52.2</v>
      </c>
      <c r="H35" s="27"/>
      <c r="I35" s="46"/>
    </row>
    <row r="36" spans="1:9" ht="12.75">
      <c r="A36" s="10"/>
      <c r="B36" s="10"/>
      <c r="C36" s="30" t="s">
        <v>114</v>
      </c>
      <c r="D36" s="30" t="s">
        <v>115</v>
      </c>
      <c r="E36" s="16"/>
      <c r="F36" s="27">
        <f t="shared" si="0"/>
        <v>84.46</v>
      </c>
      <c r="G36" s="31"/>
      <c r="H36" s="27">
        <v>84.46</v>
      </c>
      <c r="I36" s="46"/>
    </row>
    <row r="37" spans="1:9" ht="12.75">
      <c r="A37" s="10"/>
      <c r="B37" s="10"/>
      <c r="C37" s="30" t="s">
        <v>116</v>
      </c>
      <c r="D37" s="30" t="s">
        <v>117</v>
      </c>
      <c r="E37" s="16"/>
      <c r="F37" s="27">
        <f t="shared" si="0"/>
        <v>84.46</v>
      </c>
      <c r="G37" s="31"/>
      <c r="H37" s="27">
        <v>84.46</v>
      </c>
      <c r="I37" s="46"/>
    </row>
    <row r="38" spans="1:9" ht="12.75">
      <c r="A38" s="10"/>
      <c r="B38" s="10"/>
      <c r="C38" s="30" t="s">
        <v>118</v>
      </c>
      <c r="D38" s="30" t="s">
        <v>119</v>
      </c>
      <c r="E38" s="16"/>
      <c r="F38" s="27">
        <f t="shared" si="0"/>
        <v>84.46</v>
      </c>
      <c r="G38" s="31"/>
      <c r="H38" s="27">
        <v>84.46</v>
      </c>
      <c r="I38" s="46"/>
    </row>
    <row r="39" spans="1:9" ht="12.75">
      <c r="A39" s="10"/>
      <c r="B39" s="10"/>
      <c r="C39" s="28" t="s">
        <v>120</v>
      </c>
      <c r="D39" s="28" t="s">
        <v>121</v>
      </c>
      <c r="E39" s="16">
        <f>E40+E43+E48+E45</f>
        <v>504.42</v>
      </c>
      <c r="F39" s="27">
        <f t="shared" si="0"/>
        <v>789.71</v>
      </c>
      <c r="G39" s="32">
        <f>G40+G43+G45+G48</f>
        <v>113.95</v>
      </c>
      <c r="H39" s="32">
        <f>H40+H43+H45+H48</f>
        <v>243.92</v>
      </c>
      <c r="I39" s="46">
        <f>I40+I43+I45+I48</f>
        <v>431.84000000000003</v>
      </c>
    </row>
    <row r="40" spans="1:9" ht="12.75">
      <c r="A40" s="10"/>
      <c r="B40" s="10"/>
      <c r="C40" s="28" t="s">
        <v>122</v>
      </c>
      <c r="D40" s="28" t="s">
        <v>123</v>
      </c>
      <c r="E40" s="16">
        <v>119.5</v>
      </c>
      <c r="F40" s="27">
        <f t="shared" si="0"/>
        <v>294.95</v>
      </c>
      <c r="G40" s="27">
        <v>94.95</v>
      </c>
      <c r="H40" s="27"/>
      <c r="I40" s="46">
        <f>I41+I42</f>
        <v>200</v>
      </c>
    </row>
    <row r="41" spans="1:9" ht="12.75">
      <c r="A41" s="10"/>
      <c r="B41" s="10"/>
      <c r="C41" s="28" t="s">
        <v>124</v>
      </c>
      <c r="D41" s="28" t="s">
        <v>125</v>
      </c>
      <c r="E41" s="16">
        <v>119.5</v>
      </c>
      <c r="F41" s="27">
        <f t="shared" si="0"/>
        <v>94.95</v>
      </c>
      <c r="G41" s="27">
        <v>94.95</v>
      </c>
      <c r="H41" s="27"/>
      <c r="I41" s="46"/>
    </row>
    <row r="42" spans="1:9" ht="12.75">
      <c r="A42" s="10"/>
      <c r="B42" s="33"/>
      <c r="C42" s="34">
        <v>2130199</v>
      </c>
      <c r="D42" s="35" t="s">
        <v>126</v>
      </c>
      <c r="E42" s="36"/>
      <c r="F42" s="27">
        <f t="shared" si="0"/>
        <v>200</v>
      </c>
      <c r="G42" s="37"/>
      <c r="H42" s="37"/>
      <c r="I42" s="37">
        <v>200</v>
      </c>
    </row>
    <row r="43" spans="1:9" ht="12.75">
      <c r="A43" s="10"/>
      <c r="B43" s="33"/>
      <c r="C43" s="28" t="s">
        <v>127</v>
      </c>
      <c r="D43" s="28" t="s">
        <v>128</v>
      </c>
      <c r="E43" s="38">
        <v>21.43</v>
      </c>
      <c r="F43" s="27">
        <f t="shared" si="0"/>
        <v>19</v>
      </c>
      <c r="G43" s="27">
        <v>19</v>
      </c>
      <c r="H43" s="27"/>
      <c r="I43" s="46"/>
    </row>
    <row r="44" spans="1:9" ht="12.75">
      <c r="A44" s="10"/>
      <c r="B44" s="33"/>
      <c r="C44" s="28" t="s">
        <v>129</v>
      </c>
      <c r="D44" s="28" t="s">
        <v>130</v>
      </c>
      <c r="E44" s="38">
        <v>21.43</v>
      </c>
      <c r="F44" s="27">
        <f t="shared" si="0"/>
        <v>19</v>
      </c>
      <c r="G44" s="27">
        <v>19</v>
      </c>
      <c r="H44" s="27"/>
      <c r="I44" s="46"/>
    </row>
    <row r="45" spans="1:9" ht="12.75">
      <c r="A45" s="10"/>
      <c r="B45" s="10"/>
      <c r="C45" s="35" t="s">
        <v>131</v>
      </c>
      <c r="D45" s="35" t="s">
        <v>132</v>
      </c>
      <c r="E45" s="36">
        <f>E46+E47</f>
        <v>61.2</v>
      </c>
      <c r="F45" s="27">
        <f t="shared" si="0"/>
        <v>209.34</v>
      </c>
      <c r="G45" s="27"/>
      <c r="H45" s="27"/>
      <c r="I45" s="46">
        <f>I46+I47</f>
        <v>209.34</v>
      </c>
    </row>
    <row r="46" spans="1:9" ht="12.75">
      <c r="A46" s="10"/>
      <c r="B46" s="33"/>
      <c r="C46" s="35" t="s">
        <v>133</v>
      </c>
      <c r="D46" s="35" t="s">
        <v>134</v>
      </c>
      <c r="E46" s="31">
        <v>61.2</v>
      </c>
      <c r="F46" s="27">
        <f t="shared" si="0"/>
        <v>146.34</v>
      </c>
      <c r="G46" s="27"/>
      <c r="H46" s="27"/>
      <c r="I46" s="37">
        <v>146.34</v>
      </c>
    </row>
    <row r="47" spans="1:9" ht="12.75">
      <c r="A47" s="10"/>
      <c r="B47" s="33"/>
      <c r="C47" s="35" t="s">
        <v>135</v>
      </c>
      <c r="D47" s="35" t="s">
        <v>136</v>
      </c>
      <c r="E47" s="39"/>
      <c r="F47" s="27">
        <f t="shared" si="0"/>
        <v>63</v>
      </c>
      <c r="G47" s="27"/>
      <c r="H47" s="27"/>
      <c r="I47" s="37">
        <v>63</v>
      </c>
    </row>
    <row r="48" spans="1:9" ht="12.75">
      <c r="A48" s="40"/>
      <c r="B48" s="40"/>
      <c r="C48" s="41">
        <v>21307</v>
      </c>
      <c r="D48" s="41" t="s">
        <v>137</v>
      </c>
      <c r="E48" s="42">
        <f>E49+E50</f>
        <v>302.29</v>
      </c>
      <c r="F48" s="43">
        <f t="shared" si="0"/>
        <v>266.41999999999996</v>
      </c>
      <c r="G48" s="44"/>
      <c r="H48" s="45">
        <f>H49+H50</f>
        <v>243.92</v>
      </c>
      <c r="I48" s="46">
        <f>I49+I50</f>
        <v>22.5</v>
      </c>
    </row>
    <row r="49" spans="1:9" ht="12.75">
      <c r="A49" s="28"/>
      <c r="B49" s="28"/>
      <c r="C49" s="35" t="s">
        <v>138</v>
      </c>
      <c r="D49" s="35" t="s">
        <v>139</v>
      </c>
      <c r="E49" s="46"/>
      <c r="F49" s="27">
        <f t="shared" si="0"/>
        <v>22.5</v>
      </c>
      <c r="G49" s="27"/>
      <c r="H49" s="27"/>
      <c r="I49" s="46">
        <v>22.5</v>
      </c>
    </row>
    <row r="50" spans="1:9" ht="12.75">
      <c r="A50" s="28"/>
      <c r="B50" s="28"/>
      <c r="C50" s="35" t="s">
        <v>140</v>
      </c>
      <c r="D50" s="35" t="s">
        <v>141</v>
      </c>
      <c r="E50" s="46">
        <v>302.29</v>
      </c>
      <c r="F50" s="27">
        <f t="shared" si="0"/>
        <v>243.92</v>
      </c>
      <c r="G50" s="27"/>
      <c r="H50" s="27">
        <v>243.92</v>
      </c>
      <c r="I50" s="46"/>
    </row>
    <row r="51" spans="1:9" ht="12.75">
      <c r="A51" s="47"/>
      <c r="B51" s="47"/>
      <c r="C51" s="28" t="s">
        <v>142</v>
      </c>
      <c r="D51" s="28" t="s">
        <v>143</v>
      </c>
      <c r="E51" s="46">
        <v>42.29</v>
      </c>
      <c r="F51" s="27">
        <f t="shared" si="0"/>
        <v>40.94</v>
      </c>
      <c r="G51" s="27">
        <v>40.94</v>
      </c>
      <c r="H51" s="27"/>
      <c r="I51" s="46"/>
    </row>
    <row r="52" spans="1:9" ht="12.75">
      <c r="A52" s="47"/>
      <c r="B52" s="47"/>
      <c r="C52" s="28" t="s">
        <v>144</v>
      </c>
      <c r="D52" s="28" t="s">
        <v>145</v>
      </c>
      <c r="E52" s="46">
        <v>42.29</v>
      </c>
      <c r="F52" s="27">
        <f t="shared" si="0"/>
        <v>40.94</v>
      </c>
      <c r="G52" s="27">
        <v>40.94</v>
      </c>
      <c r="H52" s="27"/>
      <c r="I52" s="46"/>
    </row>
    <row r="53" spans="1:9" ht="12.75">
      <c r="A53" s="47"/>
      <c r="B53" s="47"/>
      <c r="C53" s="28" t="s">
        <v>146</v>
      </c>
      <c r="D53" s="28" t="s">
        <v>147</v>
      </c>
      <c r="E53" s="46">
        <v>42.29</v>
      </c>
      <c r="F53" s="27">
        <f t="shared" si="0"/>
        <v>40.94</v>
      </c>
      <c r="G53" s="27">
        <v>40.94</v>
      </c>
      <c r="H53" s="27"/>
      <c r="I53" s="46"/>
    </row>
  </sheetData>
  <sheetProtection/>
  <mergeCells count="11">
    <mergeCell ref="A1:I1"/>
    <mergeCell ref="C4:D4"/>
    <mergeCell ref="F4:I4"/>
    <mergeCell ref="H5:I5"/>
    <mergeCell ref="A4:A6"/>
    <mergeCell ref="B4:B6"/>
    <mergeCell ref="C5:C6"/>
    <mergeCell ref="D5:D6"/>
    <mergeCell ref="E4:E6"/>
    <mergeCell ref="F5:F6"/>
    <mergeCell ref="G5:G6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9">
      <selection activeCell="K39" sqref="K39"/>
    </sheetView>
  </sheetViews>
  <sheetFormatPr defaultColWidth="9.140625" defaultRowHeight="12.75"/>
  <cols>
    <col min="1" max="1" width="8.00390625" style="0" customWidth="1"/>
    <col min="2" max="2" width="18.57421875" style="0" customWidth="1"/>
    <col min="3" max="3" width="8.140625" style="0" customWidth="1"/>
    <col min="4" max="4" width="29.00390625" style="0" customWidth="1"/>
    <col min="5" max="7" width="13.140625" style="0" customWidth="1"/>
  </cols>
  <sheetData>
    <row r="1" ht="30" customHeight="1">
      <c r="A1" s="1" t="s">
        <v>176</v>
      </c>
    </row>
    <row r="2" ht="15" customHeight="1">
      <c r="A2" s="2" t="s">
        <v>1</v>
      </c>
    </row>
    <row r="3" ht="15" customHeight="1">
      <c r="A3" s="2" t="s">
        <v>50</v>
      </c>
    </row>
    <row r="4" spans="1:7" ht="15" customHeight="1">
      <c r="A4" s="3" t="s">
        <v>51</v>
      </c>
      <c r="B4" s="3" t="s">
        <v>52</v>
      </c>
      <c r="C4" s="4" t="s">
        <v>177</v>
      </c>
      <c r="D4" s="5"/>
      <c r="E4" s="4" t="s">
        <v>178</v>
      </c>
      <c r="F4" s="6"/>
      <c r="G4" s="5"/>
    </row>
    <row r="5" spans="1:7" ht="12.75">
      <c r="A5" s="8"/>
      <c r="B5" s="8"/>
      <c r="C5" s="9" t="s">
        <v>60</v>
      </c>
      <c r="D5" s="9" t="s">
        <v>61</v>
      </c>
      <c r="E5" s="9" t="s">
        <v>54</v>
      </c>
      <c r="F5" s="9" t="s">
        <v>179</v>
      </c>
      <c r="G5" s="9" t="s">
        <v>180</v>
      </c>
    </row>
    <row r="6" spans="1:7" ht="12.75">
      <c r="A6" s="10" t="s">
        <v>54</v>
      </c>
      <c r="B6" s="10"/>
      <c r="C6" s="10"/>
      <c r="D6" s="10"/>
      <c r="E6" s="15">
        <f>F6+G6</f>
        <v>944.5600000000001</v>
      </c>
      <c r="F6" s="15">
        <v>693.96</v>
      </c>
      <c r="G6" s="15">
        <v>250.6</v>
      </c>
    </row>
    <row r="7" spans="1:7" ht="12.75">
      <c r="A7" s="10" t="s">
        <v>62</v>
      </c>
      <c r="B7" s="10" t="s">
        <v>63</v>
      </c>
      <c r="C7" s="10"/>
      <c r="D7" s="10"/>
      <c r="E7" s="15">
        <f>E8+E20+E35</f>
        <v>944.5800000000002</v>
      </c>
      <c r="F7" s="15">
        <v>693.96</v>
      </c>
      <c r="G7" s="15">
        <f>G8+G20+G35</f>
        <v>250.6</v>
      </c>
    </row>
    <row r="8" spans="1:7" ht="12.75">
      <c r="A8" s="10"/>
      <c r="B8" s="10"/>
      <c r="C8" s="10" t="s">
        <v>181</v>
      </c>
      <c r="D8" s="10" t="s">
        <v>182</v>
      </c>
      <c r="E8" s="15">
        <f>SUM(E9:E19)</f>
        <v>618.5900000000001</v>
      </c>
      <c r="F8" s="15">
        <f>SUM(F9:F19)</f>
        <v>618.5900000000001</v>
      </c>
      <c r="G8" s="16"/>
    </row>
    <row r="9" spans="1:7" ht="12.75">
      <c r="A9" s="10"/>
      <c r="B9" s="10"/>
      <c r="C9" s="10" t="s">
        <v>183</v>
      </c>
      <c r="D9" s="10" t="s">
        <v>184</v>
      </c>
      <c r="E9" s="15">
        <f>F9+G9</f>
        <v>153.29</v>
      </c>
      <c r="F9" s="15">
        <v>153.29</v>
      </c>
      <c r="G9" s="16"/>
    </row>
    <row r="10" spans="1:7" ht="12.75">
      <c r="A10" s="10"/>
      <c r="B10" s="10"/>
      <c r="C10" s="10" t="s">
        <v>185</v>
      </c>
      <c r="D10" s="10" t="s">
        <v>186</v>
      </c>
      <c r="E10" s="15">
        <f aca="true" t="shared" si="0" ref="E10:E19">F10+G10</f>
        <v>114.46</v>
      </c>
      <c r="F10" s="15">
        <v>114.46</v>
      </c>
      <c r="G10" s="16"/>
    </row>
    <row r="11" spans="1:7" ht="12.75">
      <c r="A11" s="10"/>
      <c r="B11" s="10"/>
      <c r="C11" s="10" t="s">
        <v>187</v>
      </c>
      <c r="D11" s="10" t="s">
        <v>188</v>
      </c>
      <c r="E11" s="15">
        <f t="shared" si="0"/>
        <v>15.12</v>
      </c>
      <c r="F11" s="15">
        <v>15.12</v>
      </c>
      <c r="G11" s="16"/>
    </row>
    <row r="12" spans="1:7" ht="12.75">
      <c r="A12" s="10"/>
      <c r="B12" s="10"/>
      <c r="C12" s="10" t="s">
        <v>189</v>
      </c>
      <c r="D12" s="10" t="s">
        <v>190</v>
      </c>
      <c r="E12" s="15">
        <f t="shared" si="0"/>
        <v>95.89</v>
      </c>
      <c r="F12" s="15">
        <v>95.89</v>
      </c>
      <c r="G12" s="16"/>
    </row>
    <row r="13" spans="1:7" ht="12.75">
      <c r="A13" s="10"/>
      <c r="B13" s="10"/>
      <c r="C13" s="10" t="s">
        <v>191</v>
      </c>
      <c r="D13" s="10" t="s">
        <v>192</v>
      </c>
      <c r="E13" s="15">
        <f t="shared" si="0"/>
        <v>68.23</v>
      </c>
      <c r="F13" s="15">
        <v>68.23</v>
      </c>
      <c r="G13" s="16"/>
    </row>
    <row r="14" spans="1:7" ht="12.75">
      <c r="A14" s="10"/>
      <c r="B14" s="10"/>
      <c r="C14" s="10" t="s">
        <v>193</v>
      </c>
      <c r="D14" s="10" t="s">
        <v>194</v>
      </c>
      <c r="E14" s="15">
        <f t="shared" si="0"/>
        <v>27.29</v>
      </c>
      <c r="F14" s="15">
        <v>27.29</v>
      </c>
      <c r="G14" s="16"/>
    </row>
    <row r="15" spans="1:7" ht="12.75">
      <c r="A15" s="10"/>
      <c r="B15" s="10"/>
      <c r="C15" s="10" t="s">
        <v>195</v>
      </c>
      <c r="D15" s="10" t="s">
        <v>196</v>
      </c>
      <c r="E15" s="15">
        <f t="shared" si="0"/>
        <v>27.29</v>
      </c>
      <c r="F15" s="15">
        <v>27.29</v>
      </c>
      <c r="G15" s="16"/>
    </row>
    <row r="16" spans="1:7" ht="12.75">
      <c r="A16" s="10"/>
      <c r="B16" s="10"/>
      <c r="C16" s="10" t="s">
        <v>197</v>
      </c>
      <c r="D16" s="10" t="s">
        <v>198</v>
      </c>
      <c r="E16" s="15">
        <f t="shared" si="0"/>
        <v>5.8</v>
      </c>
      <c r="F16" s="15">
        <v>5.8</v>
      </c>
      <c r="G16" s="16"/>
    </row>
    <row r="17" spans="1:7" ht="12.75">
      <c r="A17" s="10"/>
      <c r="B17" s="10"/>
      <c r="C17" s="10" t="s">
        <v>199</v>
      </c>
      <c r="D17" s="10" t="s">
        <v>200</v>
      </c>
      <c r="E17" s="15">
        <f t="shared" si="0"/>
        <v>17.06</v>
      </c>
      <c r="F17" s="15">
        <v>17.06</v>
      </c>
      <c r="G17" s="16"/>
    </row>
    <row r="18" spans="1:7" ht="12.75">
      <c r="A18" s="10"/>
      <c r="B18" s="10"/>
      <c r="C18" s="10" t="s">
        <v>201</v>
      </c>
      <c r="D18" s="10" t="s">
        <v>202</v>
      </c>
      <c r="E18" s="15">
        <f t="shared" si="0"/>
        <v>40.94</v>
      </c>
      <c r="F18" s="15">
        <v>40.94</v>
      </c>
      <c r="G18" s="16"/>
    </row>
    <row r="19" spans="1:7" ht="12.75">
      <c r="A19" s="10"/>
      <c r="B19" s="10"/>
      <c r="C19" s="10" t="s">
        <v>203</v>
      </c>
      <c r="D19" s="10" t="s">
        <v>204</v>
      </c>
      <c r="E19" s="15">
        <f t="shared" si="0"/>
        <v>53.22</v>
      </c>
      <c r="F19" s="15">
        <v>53.22</v>
      </c>
      <c r="G19" s="16"/>
    </row>
    <row r="20" spans="1:7" ht="12.75">
      <c r="A20" s="10"/>
      <c r="B20" s="10"/>
      <c r="C20" s="10" t="s">
        <v>205</v>
      </c>
      <c r="D20" s="10" t="s">
        <v>206</v>
      </c>
      <c r="E20" s="15">
        <f>SUM(E21:E34)</f>
        <v>288.8</v>
      </c>
      <c r="F20" s="15">
        <f>SUM(F21:F34)</f>
        <v>38.2</v>
      </c>
      <c r="G20" s="15">
        <f>SUM(G21:G34)</f>
        <v>250.6</v>
      </c>
    </row>
    <row r="21" spans="1:7" ht="12.75">
      <c r="A21" s="10"/>
      <c r="B21" s="10"/>
      <c r="C21" s="17" t="s">
        <v>207</v>
      </c>
      <c r="D21" s="10" t="s">
        <v>208</v>
      </c>
      <c r="E21" s="15">
        <f>F21+G21</f>
        <v>16</v>
      </c>
      <c r="F21" s="15"/>
      <c r="G21" s="16">
        <v>16</v>
      </c>
    </row>
    <row r="22" spans="1:7" ht="12.75">
      <c r="A22" s="10"/>
      <c r="B22" s="10"/>
      <c r="C22" s="17" t="s">
        <v>209</v>
      </c>
      <c r="D22" s="18" t="s">
        <v>210</v>
      </c>
      <c r="E22" s="15">
        <f>F22+G22</f>
        <v>10</v>
      </c>
      <c r="F22" s="15"/>
      <c r="G22" s="16">
        <v>10</v>
      </c>
    </row>
    <row r="23" spans="1:7" ht="12.75">
      <c r="A23" s="10"/>
      <c r="B23" s="10"/>
      <c r="C23" s="17" t="s">
        <v>211</v>
      </c>
      <c r="D23" s="18" t="s">
        <v>212</v>
      </c>
      <c r="E23" s="15">
        <f aca="true" t="shared" si="1" ref="E23:E34">F23+G23</f>
        <v>17.8</v>
      </c>
      <c r="F23" s="15">
        <v>7.8</v>
      </c>
      <c r="G23" s="16">
        <v>10</v>
      </c>
    </row>
    <row r="24" spans="1:7" ht="12.75">
      <c r="A24" s="10"/>
      <c r="B24" s="10"/>
      <c r="C24" s="17" t="s">
        <v>213</v>
      </c>
      <c r="D24" s="19" t="s">
        <v>214</v>
      </c>
      <c r="E24" s="15">
        <f t="shared" si="1"/>
        <v>90</v>
      </c>
      <c r="F24" s="15"/>
      <c r="G24" s="16">
        <v>90</v>
      </c>
    </row>
    <row r="25" spans="1:7" ht="12.75">
      <c r="A25" s="10"/>
      <c r="B25" s="10"/>
      <c r="C25" s="17" t="s">
        <v>215</v>
      </c>
      <c r="D25" s="19" t="s">
        <v>216</v>
      </c>
      <c r="E25" s="15">
        <f t="shared" si="1"/>
        <v>4</v>
      </c>
      <c r="F25" s="15"/>
      <c r="G25" s="16">
        <v>4</v>
      </c>
    </row>
    <row r="26" spans="1:7" ht="12.75">
      <c r="A26" s="10"/>
      <c r="B26" s="10"/>
      <c r="C26" s="17" t="s">
        <v>217</v>
      </c>
      <c r="D26" s="18" t="s">
        <v>218</v>
      </c>
      <c r="E26" s="15">
        <f t="shared" si="1"/>
        <v>4</v>
      </c>
      <c r="F26" s="15"/>
      <c r="G26" s="16">
        <v>4</v>
      </c>
    </row>
    <row r="27" spans="1:7" ht="12.75">
      <c r="A27" s="10"/>
      <c r="B27" s="10"/>
      <c r="C27" s="17" t="s">
        <v>219</v>
      </c>
      <c r="D27" s="18" t="s">
        <v>220</v>
      </c>
      <c r="E27" s="15">
        <f t="shared" si="1"/>
        <v>6</v>
      </c>
      <c r="F27" s="15"/>
      <c r="G27" s="16">
        <v>6</v>
      </c>
    </row>
    <row r="28" spans="1:7" ht="12.75">
      <c r="A28" s="10"/>
      <c r="B28" s="10"/>
      <c r="C28" s="17" t="s">
        <v>221</v>
      </c>
      <c r="D28" s="18" t="s">
        <v>222</v>
      </c>
      <c r="E28" s="15">
        <f t="shared" si="1"/>
        <v>10</v>
      </c>
      <c r="F28" s="15"/>
      <c r="G28" s="16">
        <v>10</v>
      </c>
    </row>
    <row r="29" spans="1:7" s="14" customFormat="1" ht="12.75">
      <c r="A29" s="20"/>
      <c r="B29" s="20"/>
      <c r="C29" s="21" t="s">
        <v>223</v>
      </c>
      <c r="D29" s="22" t="s">
        <v>224</v>
      </c>
      <c r="E29" s="23">
        <f t="shared" si="1"/>
        <v>13</v>
      </c>
      <c r="F29" s="23"/>
      <c r="G29" s="24">
        <v>13</v>
      </c>
    </row>
    <row r="30" spans="1:7" ht="14.25" customHeight="1">
      <c r="A30" s="10"/>
      <c r="B30" s="10"/>
      <c r="C30" s="17" t="s">
        <v>225</v>
      </c>
      <c r="D30" s="25" t="s">
        <v>226</v>
      </c>
      <c r="E30" s="15">
        <f t="shared" si="1"/>
        <v>14</v>
      </c>
      <c r="F30" s="15"/>
      <c r="G30" s="16">
        <v>14</v>
      </c>
    </row>
    <row r="31" spans="1:7" ht="12.75">
      <c r="A31" s="10"/>
      <c r="B31" s="10"/>
      <c r="C31" s="17" t="s">
        <v>227</v>
      </c>
      <c r="D31" s="10" t="s">
        <v>228</v>
      </c>
      <c r="E31" s="15">
        <f t="shared" si="1"/>
        <v>3.4</v>
      </c>
      <c r="F31" s="15">
        <v>3.4</v>
      </c>
      <c r="G31" s="16"/>
    </row>
    <row r="32" spans="1:7" ht="12.75">
      <c r="A32" s="10"/>
      <c r="B32" s="10"/>
      <c r="C32" s="17" t="s">
        <v>229</v>
      </c>
      <c r="D32" s="10" t="s">
        <v>230</v>
      </c>
      <c r="E32" s="15">
        <f t="shared" si="1"/>
        <v>11</v>
      </c>
      <c r="F32" s="15"/>
      <c r="G32" s="16">
        <v>11</v>
      </c>
    </row>
    <row r="33" spans="1:7" ht="12.75">
      <c r="A33" s="10"/>
      <c r="B33" s="10"/>
      <c r="C33" s="17" t="s">
        <v>231</v>
      </c>
      <c r="D33" s="10" t="s">
        <v>232</v>
      </c>
      <c r="E33" s="15">
        <f t="shared" si="1"/>
        <v>29</v>
      </c>
      <c r="F33" s="15">
        <v>27</v>
      </c>
      <c r="G33" s="16">
        <v>2</v>
      </c>
    </row>
    <row r="34" spans="1:7" ht="12.75">
      <c r="A34" s="10"/>
      <c r="B34" s="10"/>
      <c r="C34" s="17" t="s">
        <v>233</v>
      </c>
      <c r="D34" s="18" t="s">
        <v>234</v>
      </c>
      <c r="E34" s="15">
        <f t="shared" si="1"/>
        <v>60.6</v>
      </c>
      <c r="F34" s="15"/>
      <c r="G34" s="16">
        <v>60.6</v>
      </c>
    </row>
    <row r="35" spans="1:7" ht="12.75">
      <c r="A35" s="10"/>
      <c r="B35" s="10"/>
      <c r="C35" s="10" t="s">
        <v>235</v>
      </c>
      <c r="D35" s="10" t="s">
        <v>236</v>
      </c>
      <c r="E35" s="15">
        <v>37.19</v>
      </c>
      <c r="F35" s="15">
        <v>37.19</v>
      </c>
      <c r="G35" s="16"/>
    </row>
    <row r="36" spans="1:7" ht="12.75">
      <c r="A36" s="10"/>
      <c r="B36" s="10"/>
      <c r="C36" s="10" t="s">
        <v>237</v>
      </c>
      <c r="D36" s="10" t="s">
        <v>238</v>
      </c>
      <c r="E36" s="15">
        <v>4.83</v>
      </c>
      <c r="F36" s="15">
        <v>4.83</v>
      </c>
      <c r="G36" s="16"/>
    </row>
    <row r="37" spans="1:7" ht="12.75">
      <c r="A37" s="10"/>
      <c r="B37" s="10"/>
      <c r="C37" s="10" t="s">
        <v>239</v>
      </c>
      <c r="D37" s="10" t="s">
        <v>240</v>
      </c>
      <c r="E37" s="15">
        <v>25.47</v>
      </c>
      <c r="F37" s="15">
        <v>25.47</v>
      </c>
      <c r="G37" s="16"/>
    </row>
    <row r="38" spans="1:7" ht="12.75">
      <c r="A38" s="10"/>
      <c r="B38" s="10"/>
      <c r="C38" s="10" t="s">
        <v>241</v>
      </c>
      <c r="D38" s="10" t="s">
        <v>242</v>
      </c>
      <c r="E38" s="15">
        <v>5.46</v>
      </c>
      <c r="F38" s="15">
        <v>5.46</v>
      </c>
      <c r="G38" s="16"/>
    </row>
    <row r="39" spans="1:7" ht="12.75">
      <c r="A39" s="10"/>
      <c r="B39" s="10"/>
      <c r="C39" s="10" t="s">
        <v>243</v>
      </c>
      <c r="D39" s="10" t="s">
        <v>244</v>
      </c>
      <c r="E39" s="15">
        <v>1.43</v>
      </c>
      <c r="F39" s="15">
        <v>1.43</v>
      </c>
      <c r="G39" s="16"/>
    </row>
  </sheetData>
  <sheetProtection/>
  <mergeCells count="5">
    <mergeCell ref="A1:G1"/>
    <mergeCell ref="C4:D4"/>
    <mergeCell ref="E4:G4"/>
    <mergeCell ref="A4:A5"/>
    <mergeCell ref="B4:B5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portrait" pageOrder="overThenDown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I15" sqref="I15"/>
    </sheetView>
  </sheetViews>
  <sheetFormatPr defaultColWidth="9.140625" defaultRowHeight="12.75"/>
  <cols>
    <col min="1" max="1" width="10.57421875" style="0" customWidth="1"/>
    <col min="2" max="2" width="21.8515625" style="0" customWidth="1"/>
    <col min="3" max="14" width="8.28125" style="0" customWidth="1"/>
  </cols>
  <sheetData>
    <row r="1" ht="30" customHeight="1">
      <c r="A1" s="1" t="s">
        <v>245</v>
      </c>
    </row>
    <row r="2" ht="15" customHeight="1">
      <c r="A2" s="2" t="s">
        <v>1</v>
      </c>
    </row>
    <row r="3" ht="15" customHeight="1">
      <c r="A3" s="2" t="s">
        <v>50</v>
      </c>
    </row>
    <row r="4" spans="1:14" ht="15" customHeight="1">
      <c r="A4" s="3" t="s">
        <v>51</v>
      </c>
      <c r="B4" s="3" t="s">
        <v>52</v>
      </c>
      <c r="C4" s="4" t="s">
        <v>171</v>
      </c>
      <c r="D4" s="6"/>
      <c r="E4" s="6"/>
      <c r="F4" s="6"/>
      <c r="G4" s="6"/>
      <c r="H4" s="5"/>
      <c r="I4" s="4" t="s">
        <v>172</v>
      </c>
      <c r="J4" s="6"/>
      <c r="K4" s="6"/>
      <c r="L4" s="6"/>
      <c r="M4" s="6"/>
      <c r="N4" s="5"/>
    </row>
    <row r="5" spans="1:14" ht="15" customHeight="1">
      <c r="A5" s="7"/>
      <c r="B5" s="7"/>
      <c r="C5" s="3" t="s">
        <v>54</v>
      </c>
      <c r="D5" s="3" t="s">
        <v>246</v>
      </c>
      <c r="E5" s="4" t="s">
        <v>247</v>
      </c>
      <c r="F5" s="6"/>
      <c r="G5" s="5"/>
      <c r="H5" s="3" t="s">
        <v>248</v>
      </c>
      <c r="I5" s="3" t="s">
        <v>54</v>
      </c>
      <c r="J5" s="3" t="s">
        <v>246</v>
      </c>
      <c r="K5" s="4" t="s">
        <v>247</v>
      </c>
      <c r="L5" s="6"/>
      <c r="M5" s="5"/>
      <c r="N5" s="9" t="s">
        <v>2</v>
      </c>
    </row>
    <row r="6" spans="1:14" ht="39">
      <c r="A6" s="8"/>
      <c r="B6" s="8"/>
      <c r="C6" s="8"/>
      <c r="D6" s="8"/>
      <c r="E6" s="9" t="s">
        <v>173</v>
      </c>
      <c r="F6" s="9" t="s">
        <v>249</v>
      </c>
      <c r="G6" s="9" t="s">
        <v>250</v>
      </c>
      <c r="H6" s="8"/>
      <c r="I6" s="8"/>
      <c r="J6" s="8"/>
      <c r="K6" s="9" t="s">
        <v>173</v>
      </c>
      <c r="L6" s="9" t="s">
        <v>249</v>
      </c>
      <c r="M6" s="9" t="s">
        <v>250</v>
      </c>
      <c r="N6" s="9" t="s">
        <v>248</v>
      </c>
    </row>
    <row r="7" spans="1:14" ht="13.5">
      <c r="A7" s="10">
        <v>701020</v>
      </c>
      <c r="B7" s="10" t="s">
        <v>63</v>
      </c>
      <c r="C7" s="11">
        <f>D7+E7+H7</f>
        <v>26</v>
      </c>
      <c r="D7" s="12"/>
      <c r="E7" s="11">
        <f>F7+G7</f>
        <v>11</v>
      </c>
      <c r="F7" s="13"/>
      <c r="G7" s="11">
        <v>11</v>
      </c>
      <c r="H7" s="11">
        <v>15</v>
      </c>
      <c r="I7" s="11">
        <v>21</v>
      </c>
      <c r="J7" s="11"/>
      <c r="K7" s="11">
        <f>SUM(L7:M7)</f>
        <v>11</v>
      </c>
      <c r="L7" s="11">
        <v>0</v>
      </c>
      <c r="M7" s="11">
        <v>11</v>
      </c>
      <c r="N7" s="11">
        <v>10</v>
      </c>
    </row>
  </sheetData>
  <sheetProtection/>
  <mergeCells count="12">
    <mergeCell ref="A1:N1"/>
    <mergeCell ref="C4:H4"/>
    <mergeCell ref="I4:N4"/>
    <mergeCell ref="E5:G5"/>
    <mergeCell ref="K5:M5"/>
    <mergeCell ref="A4:A6"/>
    <mergeCell ref="B4:B6"/>
    <mergeCell ref="C5:C6"/>
    <mergeCell ref="D5:D6"/>
    <mergeCell ref="H5:H6"/>
    <mergeCell ref="I5:I6"/>
    <mergeCell ref="J5:J6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16" sqref="E16"/>
    </sheetView>
  </sheetViews>
  <sheetFormatPr defaultColWidth="9.140625" defaultRowHeight="12.75"/>
  <cols>
    <col min="1" max="1" width="16.00390625" style="0" bestFit="1" customWidth="1"/>
    <col min="2" max="2" width="30.140625" style="0" customWidth="1"/>
    <col min="3" max="3" width="15.00390625" style="0" bestFit="1" customWidth="1"/>
    <col min="4" max="4" width="29.57421875" style="0" customWidth="1"/>
    <col min="5" max="8" width="16.00390625" style="0" bestFit="1" customWidth="1"/>
  </cols>
  <sheetData>
    <row r="1" ht="30" customHeight="1">
      <c r="A1" s="1" t="s">
        <v>251</v>
      </c>
    </row>
    <row r="2" ht="15" customHeight="1">
      <c r="A2" s="2" t="s">
        <v>1</v>
      </c>
    </row>
    <row r="3" ht="15" customHeight="1">
      <c r="A3" s="2" t="s">
        <v>50</v>
      </c>
    </row>
    <row r="4" spans="1:8" ht="15" customHeight="1">
      <c r="A4" s="3" t="s">
        <v>51</v>
      </c>
      <c r="B4" s="3" t="s">
        <v>52</v>
      </c>
      <c r="C4" s="4" t="s">
        <v>170</v>
      </c>
      <c r="D4" s="5"/>
      <c r="E4" s="4" t="s">
        <v>252</v>
      </c>
      <c r="F4" s="6"/>
      <c r="G4" s="6"/>
      <c r="H4" s="5"/>
    </row>
    <row r="5" spans="1:8" ht="15" customHeight="1">
      <c r="A5" s="7"/>
      <c r="B5" s="7"/>
      <c r="C5" s="3" t="s">
        <v>60</v>
      </c>
      <c r="D5" s="3" t="s">
        <v>61</v>
      </c>
      <c r="E5" s="3" t="s">
        <v>54</v>
      </c>
      <c r="F5" s="3" t="s">
        <v>149</v>
      </c>
      <c r="G5" s="4" t="s">
        <v>150</v>
      </c>
      <c r="H5" s="5"/>
    </row>
    <row r="6" spans="1:8" ht="12.75">
      <c r="A6" s="8"/>
      <c r="B6" s="8"/>
      <c r="C6" s="8"/>
      <c r="D6" s="8"/>
      <c r="E6" s="8"/>
      <c r="F6" s="8"/>
      <c r="G6" s="9" t="s">
        <v>174</v>
      </c>
      <c r="H6" s="9" t="s">
        <v>175</v>
      </c>
    </row>
    <row r="7" spans="1:8" ht="12.75">
      <c r="A7" s="10" t="s">
        <v>54</v>
      </c>
      <c r="B7" s="10"/>
      <c r="C7" s="10"/>
      <c r="D7" s="10"/>
      <c r="E7" s="10"/>
      <c r="F7" s="10"/>
      <c r="G7" s="10"/>
      <c r="H7" s="10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cp:lastPrinted>2019-03-26T05:51:47Z</cp:lastPrinted>
  <dcterms:created xsi:type="dcterms:W3CDTF">2019-03-27T04:17:02Z</dcterms:created>
  <dcterms:modified xsi:type="dcterms:W3CDTF">2022-01-18T08:53:31Z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70E85DBCA1264E1492FA75A86F86ACF9</vt:lpwstr>
  </property>
</Properties>
</file>