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80" tabRatio="964" activeTab="0"/>
  </bookViews>
  <sheets>
    <sheet name="1、乡镇收支总表" sheetId="1" r:id="rId1"/>
    <sheet name="2、乡镇收入总体情况表" sheetId="2" r:id="rId2"/>
    <sheet name="3、乡镇支出总体情况表" sheetId="3" r:id="rId3"/>
    <sheet name="4、财政拨款收支总体情况表" sheetId="4" r:id="rId4"/>
    <sheet name="5、一般公共预算财政拨款支出情况表" sheetId="5" r:id="rId5"/>
    <sheet name="6、一般公共预算财政拨款基本支出情况表" sheetId="6" r:id="rId6"/>
    <sheet name="7、一般公共预算“三公”经费支出情况表" sheetId="7" r:id="rId7"/>
    <sheet name="8、政府性基金预算支出情况表" sheetId="8" r:id="rId8"/>
  </sheets>
  <definedNames>
    <definedName name="_xlnm.Print_Area" localSheetId="0">'1、乡镇收支总表'!$A$1:$D$35</definedName>
    <definedName name="_xlnm.Print_Area" localSheetId="1">'2、乡镇收入总体情况表'!$A$1:$J$33</definedName>
    <definedName name="_xlnm.Print_Area" localSheetId="2">'3、乡镇支出总体情况表'!$A$1:$G$31</definedName>
    <definedName name="_xlnm.Print_Area" localSheetId="3">'4、财政拨款收支总体情况表'!$A$1:$G$23</definedName>
    <definedName name="_xlnm.Print_Area" localSheetId="4">'5、一般公共预算财政拨款支出情况表'!$A$1:$F$32</definedName>
    <definedName name="_xlnm.Print_Area" localSheetId="5">'6、一般公共预算财政拨款基本支出情况表'!$A$1:$E$45</definedName>
    <definedName name="_xlnm.Print_Area" localSheetId="6">'7、一般公共预算“三公”经费支出情况表'!$A$1:$L$8</definedName>
    <definedName name="_xlnm.Print_Area" localSheetId="7">'8、政府性基金预算支出情况表'!$A$1:$F$21</definedName>
    <definedName name="_xlnm.Print_Titles" localSheetId="1">'2、乡镇收入总体情况表'!$2:$5</definedName>
    <definedName name="_xlnm.Print_Titles" localSheetId="4">'5、一般公共预算财政拨款支出情况表'!$1:$6</definedName>
    <definedName name="_xlnm.Print_Titles" localSheetId="5">'6、一般公共预算财政拨款基本支出情况表'!$1:$5</definedName>
  </definedNames>
  <calcPr fullCalcOnLoad="1"/>
</workbook>
</file>

<file path=xl/sharedStrings.xml><?xml version="1.0" encoding="utf-8"?>
<sst xmlns="http://schemas.openxmlformats.org/spreadsheetml/2006/main" count="568" uniqueCount="282">
  <si>
    <t>单位：万元</t>
  </si>
  <si>
    <t>收入</t>
  </si>
  <si>
    <t>支出</t>
  </si>
  <si>
    <t>项目</t>
  </si>
  <si>
    <t>合计</t>
  </si>
  <si>
    <t>一般公共服务支出</t>
  </si>
  <si>
    <t>社会保障和就业支出</t>
  </si>
  <si>
    <t>医疗卫生与计划生育支出</t>
  </si>
  <si>
    <t>住房保障支出</t>
  </si>
  <si>
    <t>收入总计</t>
  </si>
  <si>
    <t>支出总计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</si>
  <si>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</si>
  <si>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</si>
  <si>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</si>
  <si>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</si>
  <si>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</si>
  <si>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</si>
  <si>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</si>
  <si>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</si>
  <si>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</si>
  <si>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</si>
  <si>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</si>
  <si>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事业运行</t>
  </si>
  <si>
    <t xml:space="preserve">  20103</t>
  </si>
  <si>
    <t xml:space="preserve">  政府办公厅（室）及相关机构事务</t>
  </si>
  <si>
    <t xml:space="preserve">    2010301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</si>
  <si>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</si>
  <si>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</si>
  <si>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</si>
  <si>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</si>
  <si>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</si>
  <si>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</si>
  <si>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</si>
  <si>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</si>
  <si>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</si>
  <si>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</si>
  <si>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</si>
  <si>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</si>
  <si>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</si>
  <si>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</si>
  <si>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</si>
  <si>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</si>
  <si>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</si>
  <si>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</si>
  <si>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</si>
  <si>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</si>
  <si>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</si>
  <si>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</si>
  <si>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</si>
  <si>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</si>
  <si>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</si>
  <si>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</si>
  <si>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</si>
  <si>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</si>
  <si>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</si>
  <si>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</si>
  <si>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</si>
  <si>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</si>
  <si>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</si>
  <si>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</si>
  <si>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</si>
  <si>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</si>
  <si>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</si>
  <si>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</si>
  <si>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</si>
  <si>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</si>
  <si>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</si>
  <si>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</si>
  <si>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</si>
  <si>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</si>
  <si>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</si>
  <si>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</si>
  <si>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</si>
  <si>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</si>
  <si>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</si>
  <si>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</si>
  <si>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</si>
  <si>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</si>
  <si>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</si>
  <si>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因公出国
（境）费</t>
  </si>
  <si>
    <t>公务用车购置及运行费</t>
  </si>
  <si>
    <t>公务接待
费</t>
  </si>
  <si>
    <t>公务用车
购置费</t>
  </si>
  <si>
    <t>公务用车
运行维护费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</si>
  <si>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</si>
  <si>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</si>
  <si>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</si>
  <si>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</si>
  <si>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</si>
  <si>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</si>
  <si>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</si>
  <si>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</si>
  <si>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</si>
  <si>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</si>
  <si>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</si>
  <si>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</si>
  <si>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</si>
  <si>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</si>
  <si>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</si>
  <si>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</si>
  <si>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</si>
  <si>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</si>
  <si>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</si>
  <si>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</si>
  <si>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</si>
  <si>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</si>
  <si>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</si>
  <si>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</si>
  <si>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</si>
  <si>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</si>
  <si>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</si>
  <si>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</si>
  <si>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</si>
  <si>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</si>
  <si>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上年结转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</si>
  <si>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</si>
  <si>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</si>
  <si>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</si>
  <si>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</si>
  <si>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</si>
  <si>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本级项目</t>
  </si>
  <si>
    <t>上级项目</t>
  </si>
  <si>
    <t>金额</t>
  </si>
  <si>
    <t>上年结转</t>
  </si>
  <si>
    <t>财政上年结转</t>
  </si>
  <si>
    <t>本年收入</t>
  </si>
  <si>
    <t>部门上年结转</t>
  </si>
  <si>
    <t>事业收入</t>
  </si>
  <si>
    <t>2017年预算数</t>
  </si>
  <si>
    <t>2018年预算数</t>
  </si>
  <si>
    <t>2018年基本支出</t>
  </si>
  <si>
    <t>表1</t>
  </si>
  <si>
    <t>表2</t>
  </si>
  <si>
    <t>表3</t>
  </si>
  <si>
    <t>表4</t>
  </si>
  <si>
    <t>表5</t>
  </si>
  <si>
    <t>表6</t>
  </si>
  <si>
    <t>表7</t>
  </si>
  <si>
    <t>表8</t>
  </si>
  <si>
    <t>财政拨款收支总体情况表</t>
  </si>
  <si>
    <t>一般公共预算财政拨款支出情况表</t>
  </si>
  <si>
    <t>一般公共预算财政拨款基本支出情况表</t>
  </si>
  <si>
    <t>一般公共预算“三公”经费支出情况表</t>
  </si>
  <si>
    <t>政府性基金预算支出情况表</t>
  </si>
  <si>
    <t>乡镇收支总体情况表</t>
  </si>
  <si>
    <t>乡镇收入总体情况表</t>
  </si>
  <si>
    <t>乡镇支出总体情况表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</si>
  <si>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</si>
  <si>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</si>
  <si>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</si>
  <si>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</si>
  <si>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</si>
  <si>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</si>
  <si>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</si>
  <si>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</si>
  <si>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</si>
  <si>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207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</si>
  <si>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</si>
  <si>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</si>
  <si>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</si>
  <si>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</si>
  <si>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</si>
  <si>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</si>
  <si>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</si>
  <si>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</si>
  <si>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</si>
  <si>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</si>
  <si>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</si>
  <si>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</si>
  <si>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</si>
  <si>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</si>
  <si>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</si>
  <si>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</si>
  <si>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</si>
  <si>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</si>
  <si>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</si>
  <si>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</si>
  <si>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</si>
  <si>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</si>
  <si>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</si>
  <si>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</si>
  <si>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</si>
  <si>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</si>
  <si>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</si>
  <si>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</si>
  <si>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</si>
  <si>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</si>
  <si>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</si>
  <si>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</si>
  <si>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</si>
  <si>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</si>
  <si>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21302</t>
  </si>
  <si>
    <t xml:space="preserve">  林业</t>
  </si>
  <si>
    <t xml:space="preserve">    2130204</t>
  </si>
  <si>
    <t xml:space="preserve">    林业事业机构</t>
  </si>
  <si>
    <t xml:space="preserve">  21305</t>
  </si>
  <si>
    <t xml:space="preserve">  扶贫</t>
  </si>
  <si>
    <t xml:space="preserve">    2130504</t>
  </si>
  <si>
    <t xml:space="preserve">    农村基础设施建设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</si>
  <si>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</si>
  <si>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</si>
  <si>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</si>
  <si>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</si>
  <si>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</si>
  <si>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对村民委员会和村党支部的补助</t>
  </si>
  <si>
    <t>农村综合改革</t>
  </si>
  <si>
    <t>事业单位
经营支出</t>
  </si>
  <si>
    <t>合计</t>
  </si>
  <si>
    <t>基本支出</t>
  </si>
  <si>
    <t>项目支出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</si>
  <si>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</si>
  <si>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</si>
  <si>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</si>
  <si>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</si>
  <si>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</si>
  <si>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</si>
  <si>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</si>
  <si>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</si>
  <si>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</si>
  <si>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</si>
  <si>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</si>
  <si>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</si>
  <si>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</si>
  <si>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</si>
  <si>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</si>
  <si>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</si>
  <si>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</si>
  <si>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</si>
  <si>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</si>
  <si>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</si>
  <si>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</si>
  <si>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</si>
  <si>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</si>
  <si>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</si>
  <si>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</si>
  <si>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</si>
  <si>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</si>
  <si>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</si>
  <si>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/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</si>
  <si>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</si>
  <si>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</si>
  <si>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</si>
  <si>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</si>
  <si>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</si>
  <si>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</si>
  <si>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 xml:space="preserve">  一般公共预算拨款</t>
  </si>
  <si>
    <t xml:space="preserve">  政府性基金预算拨款</t>
  </si>
  <si>
    <t xml:space="preserve">  国有资本经营预算拨款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</si>
  <si>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</si>
  <si>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</si>
  <si>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</si>
  <si>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</si>
  <si>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</si>
  <si>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</si>
  <si>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</si>
  <si>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</si>
  <si>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</si>
  <si>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</si>
  <si>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</si>
  <si>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</si>
  <si>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</si>
  <si>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</si>
  <si>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</si>
  <si>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</si>
  <si>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</si>
  <si>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</si>
  <si>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</si>
  <si>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福利费</t>
  </si>
  <si>
    <t xml:space="preserve">  30239</t>
  </si>
  <si>
    <t xml:space="preserve">  其他交通费用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</si>
  <si>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</si>
  <si>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</si>
  <si>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</si>
  <si>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</si>
  <si>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公务用车运行维护费</t>
  </si>
  <si>
    <t>差旅费</t>
  </si>
  <si>
    <t>租赁费</t>
  </si>
  <si>
    <t>会议费</t>
  </si>
  <si>
    <t>工会经费</t>
  </si>
  <si>
    <t xml:space="preserve"> </t>
  </si>
  <si>
    <t xml:space="preserve">  </t>
  </si>
  <si>
    <t>一般公共预算拨款收入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</si>
</sst>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#,###.00"/>
    <numFmt numFmtId="187" formatCode="#"/>
    <numFmt numFmtId="188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Times New Roman"/>
      <family val="1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4" fontId="0" fillId="0" borderId="10" xfId="0" applyNumberForma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5" fontId="46" fillId="0" borderId="10" xfId="0" applyNumberFormat="1" applyFont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left" vertical="center" shrinkToFit="1"/>
    </xf>
    <xf numFmtId="4" fontId="3" fillId="0" borderId="1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85" fontId="0" fillId="0" borderId="0" xfId="0" applyNumberFormat="1" applyAlignment="1">
      <alignment vertical="center"/>
    </xf>
    <xf numFmtId="4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 vertical="center" shrinkToFit="1"/>
    </xf>
    <xf numFmtId="0" fontId="3" fillId="33" borderId="11" xfId="0" applyNumberFormat="1" applyFont="1" applyFill="1" applyBorder="1" applyAlignment="1">
      <alignment horizontal="left" vertical="center" shrinkToFit="1"/>
    </xf>
    <xf numFmtId="4" fontId="3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12" xfId="0" applyNumberFormat="1" applyFont="1" applyFill="1" applyBorder="1" applyAlignment="1">
      <alignment horizontal="left" vertical="center" shrinkToFit="1"/>
    </xf>
    <xf numFmtId="185" fontId="0" fillId="33" borderId="0" xfId="0" applyNumberFormat="1" applyFill="1" applyAlignment="1">
      <alignment vertical="center"/>
    </xf>
    <xf numFmtId="4" fontId="3" fillId="33" borderId="12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right" vertical="center" shrinkToFit="1"/>
    </xf>
    <xf numFmtId="4" fontId="3" fillId="33" borderId="11" xfId="0" applyNumberFormat="1" applyFont="1" applyFill="1" applyBorder="1" applyAlignment="1">
      <alignment horizontal="right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vertical="center"/>
    </xf>
    <xf numFmtId="185" fontId="47" fillId="0" borderId="10" xfId="0" applyNumberFormat="1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 shrinkToFit="1"/>
    </xf>
    <xf numFmtId="4" fontId="3" fillId="0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left" vertical="center" wrapText="1" shrinkToFit="1"/>
    </xf>
    <xf numFmtId="186" fontId="4" fillId="0" borderId="11" xfId="0" applyNumberFormat="1" applyFont="1" applyBorder="1" applyAlignment="1">
      <alignment shrinkToFit="1"/>
    </xf>
    <xf numFmtId="187" fontId="4" fillId="0" borderId="11" xfId="0" applyNumberFormat="1" applyFont="1" applyBorder="1" applyAlignment="1">
      <alignment/>
    </xf>
    <xf numFmtId="0" fontId="6" fillId="34" borderId="11" xfId="0" applyFont="1" applyFill="1" applyBorder="1" applyAlignment="1">
      <alignment horizontal="right" vertical="center" wrapText="1" shrinkToFit="1"/>
    </xf>
    <xf numFmtId="188" fontId="4" fillId="0" borderId="11" xfId="0" applyNumberFormat="1" applyFont="1" applyBorder="1" applyAlignment="1">
      <alignment/>
    </xf>
    <xf numFmtId="188" fontId="6" fillId="34" borderId="11" xfId="0" applyNumberFormat="1" applyFont="1" applyFill="1" applyBorder="1" applyAlignment="1">
      <alignment horizontal="right" vertical="center" wrapText="1" shrinkToFit="1"/>
    </xf>
    <xf numFmtId="188" fontId="6" fillId="34" borderId="11" xfId="0" applyNumberFormat="1" applyFont="1" applyFill="1" applyBorder="1" applyAlignment="1">
      <alignment horizontal="left" vertical="center" wrapText="1" shrinkToFit="1"/>
    </xf>
    <xf numFmtId="188" fontId="4" fillId="0" borderId="11" xfId="0" applyNumberFormat="1" applyFont="1" applyBorder="1" applyAlignment="1">
      <alignment shrinkToFit="1"/>
    </xf>
    <xf numFmtId="4" fontId="0" fillId="0" borderId="0" xfId="0" applyNumberFormat="1" applyAlignment="1">
      <alignment vertical="center"/>
    </xf>
    <xf numFmtId="185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185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/>
    </xf>
    <xf numFmtId="0" fontId="47" fillId="0" borderId="14" xfId="0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shrinkToFit="1"/>
    </xf>
    <xf numFmtId="0" fontId="4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 shrinkToFit="1"/>
    </xf>
    <xf numFmtId="0" fontId="6" fillId="34" borderId="19" xfId="0" applyFont="1" applyFill="1" applyBorder="1" applyAlignment="1">
      <alignment horizontal="center" vertical="center" wrapText="1" shrinkToFit="1"/>
    </xf>
    <xf numFmtId="0" fontId="6" fillId="34" borderId="20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A9" sqref="A9"/>
    </sheetView>
  </sheetViews>
  <sheetFormatPr defaultColWidth="9.00390625" defaultRowHeight="15"/>
  <cols>
    <col min="1" max="1" width="29.00390625" style="0" customWidth="1"/>
    <col min="2" max="2" width="11.140625" style="0" customWidth="1"/>
    <col min="3" max="3" width="28.421875" style="0" customWidth="1"/>
    <col min="4" max="4" width="11.140625" style="0" customWidth="1"/>
  </cols>
  <sheetData>
    <row r="1" ht="13.5">
      <c r="A1" s="2" t="s">
        <v>131</v>
      </c>
    </row>
    <row r="2" spans="1:4" ht="23.25">
      <c r="A2" s="68" t="s">
        <v>144</v>
      </c>
      <c r="B2" s="68"/>
      <c r="C2" s="68"/>
      <c r="D2" s="68"/>
    </row>
    <row r="4" ht="13.5">
      <c r="D4" s="4" t="s">
        <v>0</v>
      </c>
    </row>
    <row r="5" spans="1:4" ht="13.5">
      <c r="A5" s="69" t="s">
        <v>1</v>
      </c>
      <c r="B5" s="70"/>
      <c r="C5" s="69" t="s">
        <v>2</v>
      </c>
      <c r="D5" s="70"/>
    </row>
    <row r="6" spans="1:4" ht="13.5">
      <c r="A6" s="5" t="s">
        <v>3</v>
      </c>
      <c r="B6" s="12" t="s">
        <v>122</v>
      </c>
      <c r="C6" s="5" t="s">
        <v>3</v>
      </c>
      <c r="D6" s="12" t="s">
        <v>122</v>
      </c>
    </row>
    <row r="7" spans="1:4" ht="15">
      <c r="A7" s="13" t="s">
        <v>125</v>
      </c>
      <c r="B7" s="26">
        <v>1135.54</v>
      </c>
      <c r="C7" s="42" t="s">
        <v>210</v>
      </c>
      <c r="D7" s="43">
        <v>422.25</v>
      </c>
    </row>
    <row r="8" spans="1:4" ht="15">
      <c r="A8" s="14" t="s">
        <v>281</v>
      </c>
      <c r="B8" s="41">
        <v>1135.54</v>
      </c>
      <c r="C8" s="42" t="s">
        <v>211</v>
      </c>
      <c r="D8" s="8"/>
    </row>
    <row r="9" spans="1:4" ht="15">
      <c r="A9" s="14" t="s">
        <v>109</v>
      </c>
      <c r="B9" s="41"/>
      <c r="C9" s="42" t="s">
        <v>212</v>
      </c>
      <c r="D9" s="37"/>
    </row>
    <row r="10" spans="1:4" ht="15">
      <c r="A10" s="14" t="s">
        <v>110</v>
      </c>
      <c r="B10" s="41"/>
      <c r="C10" s="42" t="s">
        <v>213</v>
      </c>
      <c r="D10" s="37"/>
    </row>
    <row r="11" spans="1:4" ht="15">
      <c r="A11" s="14" t="s">
        <v>111</v>
      </c>
      <c r="B11" s="41"/>
      <c r="C11" s="42" t="s">
        <v>214</v>
      </c>
      <c r="D11" s="37"/>
    </row>
    <row r="12" spans="1:4" ht="15">
      <c r="A12" s="14" t="s">
        <v>112</v>
      </c>
      <c r="B12" s="41"/>
      <c r="C12" s="42" t="s">
        <v>215</v>
      </c>
      <c r="D12" s="37"/>
    </row>
    <row r="13" spans="1:4" ht="15">
      <c r="A13" s="14" t="s">
        <v>113</v>
      </c>
      <c r="B13" s="41"/>
      <c r="C13" s="42" t="s">
        <v>216</v>
      </c>
      <c r="D13" s="43">
        <v>38.68</v>
      </c>
    </row>
    <row r="14" spans="1:4" ht="15">
      <c r="A14" s="8"/>
      <c r="B14" s="41"/>
      <c r="C14" s="42" t="s">
        <v>217</v>
      </c>
      <c r="D14" s="37">
        <v>122.55</v>
      </c>
    </row>
    <row r="15" spans="1:4" ht="15">
      <c r="A15" s="8"/>
      <c r="B15" s="41"/>
      <c r="C15" s="42" t="s">
        <v>218</v>
      </c>
      <c r="D15" s="8"/>
    </row>
    <row r="16" spans="1:4" ht="15">
      <c r="A16" s="8"/>
      <c r="B16" s="41"/>
      <c r="C16" s="42" t="s">
        <v>219</v>
      </c>
      <c r="D16" s="37">
        <v>66.55</v>
      </c>
    </row>
    <row r="17" spans="1:4" ht="15">
      <c r="A17" s="8"/>
      <c r="B17" s="41"/>
      <c r="C17" s="42" t="s">
        <v>220</v>
      </c>
      <c r="D17" s="37"/>
    </row>
    <row r="18" spans="1:4" ht="15">
      <c r="A18" s="8"/>
      <c r="B18" s="41"/>
      <c r="C18" s="42" t="s">
        <v>221</v>
      </c>
      <c r="D18" s="37"/>
    </row>
    <row r="19" spans="1:4" ht="15">
      <c r="A19" s="8"/>
      <c r="B19" s="41"/>
      <c r="C19" s="42" t="s">
        <v>222</v>
      </c>
      <c r="D19" s="37">
        <v>504.42</v>
      </c>
    </row>
    <row r="20" spans="1:4" ht="15">
      <c r="A20" s="8"/>
      <c r="B20" s="41"/>
      <c r="C20" s="42" t="s">
        <v>223</v>
      </c>
      <c r="D20" s="37"/>
    </row>
    <row r="21" spans="1:4" ht="30">
      <c r="A21" s="8"/>
      <c r="B21" s="41"/>
      <c r="C21" s="42" t="s">
        <v>224</v>
      </c>
      <c r="D21" s="37"/>
    </row>
    <row r="22" spans="1:4" ht="15">
      <c r="A22" s="8"/>
      <c r="B22" s="41"/>
      <c r="C22" s="42" t="s">
        <v>225</v>
      </c>
      <c r="D22" s="37"/>
    </row>
    <row r="23" spans="1:4" ht="15">
      <c r="A23" s="8"/>
      <c r="B23" s="41"/>
      <c r="C23" s="42" t="s">
        <v>226</v>
      </c>
      <c r="D23" s="37"/>
    </row>
    <row r="24" spans="1:4" ht="15">
      <c r="A24" s="8"/>
      <c r="B24" s="41"/>
      <c r="C24" s="42" t="s">
        <v>227</v>
      </c>
      <c r="D24" s="37"/>
    </row>
    <row r="25" spans="1:4" ht="15">
      <c r="A25" s="8"/>
      <c r="B25" s="41"/>
      <c r="C25" s="42" t="s">
        <v>228</v>
      </c>
      <c r="D25" s="37"/>
    </row>
    <row r="26" spans="1:4" ht="15">
      <c r="A26" s="8"/>
      <c r="B26" s="41"/>
      <c r="C26" s="42" t="s">
        <v>229</v>
      </c>
      <c r="D26" s="43">
        <v>42.29</v>
      </c>
    </row>
    <row r="27" spans="1:4" ht="15">
      <c r="A27" s="8"/>
      <c r="B27" s="41"/>
      <c r="C27" s="42" t="s">
        <v>230</v>
      </c>
      <c r="D27" s="37"/>
    </row>
    <row r="28" spans="1:4" ht="15">
      <c r="A28" s="8"/>
      <c r="B28" s="41"/>
      <c r="C28" s="42" t="s">
        <v>231</v>
      </c>
      <c r="D28" s="37"/>
    </row>
    <row r="29" spans="1:4" ht="30">
      <c r="A29" s="8"/>
      <c r="B29" s="41"/>
      <c r="C29" s="42" t="s">
        <v>232</v>
      </c>
      <c r="D29" s="37"/>
    </row>
    <row r="30" spans="1:4" ht="15">
      <c r="A30" s="8"/>
      <c r="B30" s="41"/>
      <c r="C30" s="42" t="s">
        <v>233</v>
      </c>
      <c r="D30" s="8"/>
    </row>
    <row r="31" spans="1:4" ht="15">
      <c r="A31" s="13" t="s">
        <v>123</v>
      </c>
      <c r="B31" s="41">
        <v>61.2</v>
      </c>
      <c r="C31" s="42" t="s">
        <v>234</v>
      </c>
      <c r="D31" s="37"/>
    </row>
    <row r="32" spans="1:4" ht="15">
      <c r="A32" s="15" t="s">
        <v>124</v>
      </c>
      <c r="C32" s="42" t="s">
        <v>235</v>
      </c>
      <c r="D32" s="37"/>
    </row>
    <row r="33" spans="1:4" ht="15">
      <c r="A33" s="15" t="s">
        <v>126</v>
      </c>
      <c r="B33" s="41">
        <v>61.2</v>
      </c>
      <c r="C33" s="42" t="s">
        <v>236</v>
      </c>
      <c r="D33" s="37"/>
    </row>
    <row r="34" spans="1:4" ht="15">
      <c r="A34" s="15"/>
      <c r="B34" s="41"/>
      <c r="C34" s="42" t="s">
        <v>237</v>
      </c>
      <c r="D34" s="8"/>
    </row>
    <row r="35" spans="1:4" ht="13.5">
      <c r="A35" s="5" t="s">
        <v>9</v>
      </c>
      <c r="B35" s="40">
        <f>B7+B31</f>
        <v>1196.74</v>
      </c>
      <c r="C35" s="5" t="s">
        <v>10</v>
      </c>
      <c r="D35" s="39">
        <f>SUM(D7:D34)</f>
        <v>1196.74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12.7109375" style="0" bestFit="1" customWidth="1"/>
    <col min="2" max="2" width="43.140625" style="0" customWidth="1"/>
    <col min="3" max="3" width="8.421875" style="1" customWidth="1"/>
    <col min="4" max="4" width="9.00390625" style="1" customWidth="1"/>
    <col min="5" max="5" width="11.00390625" style="1" bestFit="1" customWidth="1"/>
    <col min="6" max="7" width="13.00390625" style="1" bestFit="1" customWidth="1"/>
    <col min="8" max="10" width="9.00390625" style="1" customWidth="1"/>
  </cols>
  <sheetData>
    <row r="1" ht="13.5">
      <c r="A1" s="2" t="s">
        <v>132</v>
      </c>
    </row>
    <row r="2" spans="1:10" ht="23.25">
      <c r="A2" s="68" t="s">
        <v>145</v>
      </c>
      <c r="B2" s="68"/>
      <c r="C2" s="68"/>
      <c r="D2" s="68"/>
      <c r="E2" s="68"/>
      <c r="F2" s="68"/>
      <c r="G2" s="68"/>
      <c r="H2" s="68"/>
      <c r="I2" s="68"/>
      <c r="J2" s="68"/>
    </row>
    <row r="3" ht="13.5">
      <c r="J3" s="4" t="s">
        <v>0</v>
      </c>
    </row>
    <row r="4" spans="1:10" ht="13.5" customHeight="1">
      <c r="A4" s="70" t="s">
        <v>115</v>
      </c>
      <c r="B4" s="70"/>
      <c r="C4" s="70" t="s">
        <v>4</v>
      </c>
      <c r="D4" s="70" t="s">
        <v>114</v>
      </c>
      <c r="E4" s="71" t="s">
        <v>116</v>
      </c>
      <c r="F4" s="71" t="s">
        <v>117</v>
      </c>
      <c r="G4" s="71" t="s">
        <v>118</v>
      </c>
      <c r="H4" s="72" t="s">
        <v>127</v>
      </c>
      <c r="I4" s="71" t="s">
        <v>119</v>
      </c>
      <c r="J4" s="70" t="s">
        <v>113</v>
      </c>
    </row>
    <row r="5" spans="1:10" ht="13.5">
      <c r="A5" s="5" t="s">
        <v>12</v>
      </c>
      <c r="B5" s="5" t="s">
        <v>13</v>
      </c>
      <c r="C5" s="70"/>
      <c r="D5" s="70"/>
      <c r="E5" s="70"/>
      <c r="F5" s="70"/>
      <c r="G5" s="70"/>
      <c r="H5" s="73"/>
      <c r="I5" s="70"/>
      <c r="J5" s="70"/>
    </row>
    <row r="6" spans="1:10" ht="13.5">
      <c r="A6" s="8"/>
      <c r="B6" s="5" t="s">
        <v>4</v>
      </c>
      <c r="C6" s="22">
        <f>D6+E6</f>
        <v>1196.74</v>
      </c>
      <c r="D6" s="22">
        <v>61.2</v>
      </c>
      <c r="E6" s="22">
        <f>E7+E18+E21+E29+E34+E43</f>
        <v>1135.54</v>
      </c>
      <c r="F6" s="26"/>
      <c r="G6" s="17"/>
      <c r="H6" s="17"/>
      <c r="I6" s="17"/>
      <c r="J6" s="17"/>
    </row>
    <row r="7" spans="1:10" ht="13.5">
      <c r="A7" s="21" t="s">
        <v>17</v>
      </c>
      <c r="B7" s="21" t="s">
        <v>5</v>
      </c>
      <c r="C7" s="22">
        <f aca="true" t="shared" si="0" ref="C7:C45">D7+E7</f>
        <v>422.25</v>
      </c>
      <c r="D7" s="21"/>
      <c r="E7" s="22">
        <f>E8+E10+E12+E14+E16</f>
        <v>422.25</v>
      </c>
      <c r="F7" s="26"/>
      <c r="G7" s="17"/>
      <c r="H7" s="17"/>
      <c r="I7" s="17"/>
      <c r="J7" s="17"/>
    </row>
    <row r="8" spans="1:13" ht="13.5">
      <c r="A8" s="21" t="s">
        <v>18</v>
      </c>
      <c r="B8" s="21" t="s">
        <v>19</v>
      </c>
      <c r="C8" s="22">
        <f t="shared" si="0"/>
        <v>14.92</v>
      </c>
      <c r="D8" s="21"/>
      <c r="E8" s="22">
        <v>14.92</v>
      </c>
      <c r="F8" s="26"/>
      <c r="G8" s="17"/>
      <c r="H8" s="17"/>
      <c r="I8" s="17"/>
      <c r="J8" s="17"/>
      <c r="M8" s="25"/>
    </row>
    <row r="9" spans="1:13" ht="13.5">
      <c r="A9" s="21" t="s">
        <v>20</v>
      </c>
      <c r="B9" s="21" t="s">
        <v>21</v>
      </c>
      <c r="C9" s="22">
        <f t="shared" si="0"/>
        <v>14.92</v>
      </c>
      <c r="D9" s="21"/>
      <c r="E9" s="22">
        <v>14.92</v>
      </c>
      <c r="F9" s="26"/>
      <c r="G9" s="17"/>
      <c r="H9" s="17"/>
      <c r="I9" s="17"/>
      <c r="J9" s="17"/>
      <c r="M9" s="25"/>
    </row>
    <row r="10" spans="1:13" ht="13.5">
      <c r="A10" s="21" t="s">
        <v>23</v>
      </c>
      <c r="B10" s="21" t="s">
        <v>24</v>
      </c>
      <c r="C10" s="22">
        <f t="shared" si="0"/>
        <v>282.91</v>
      </c>
      <c r="D10" s="21"/>
      <c r="E10" s="22">
        <v>282.91</v>
      </c>
      <c r="F10" s="26"/>
      <c r="G10" s="17"/>
      <c r="H10" s="17"/>
      <c r="I10" s="17"/>
      <c r="J10" s="17"/>
      <c r="M10" s="25"/>
    </row>
    <row r="11" spans="1:13" ht="13.5">
      <c r="A11" s="21" t="s">
        <v>25</v>
      </c>
      <c r="B11" s="21" t="s">
        <v>21</v>
      </c>
      <c r="C11" s="22">
        <f t="shared" si="0"/>
        <v>282.91</v>
      </c>
      <c r="D11" s="21"/>
      <c r="E11" s="22">
        <v>282.91</v>
      </c>
      <c r="F11" s="26"/>
      <c r="G11" s="17"/>
      <c r="H11" s="17"/>
      <c r="I11" s="17"/>
      <c r="J11" s="17"/>
      <c r="M11" s="25"/>
    </row>
    <row r="12" spans="1:13" ht="13.5">
      <c r="A12" s="21" t="s">
        <v>147</v>
      </c>
      <c r="B12" s="21" t="s">
        <v>148</v>
      </c>
      <c r="C12" s="22">
        <f t="shared" si="0"/>
        <v>43.71</v>
      </c>
      <c r="D12" s="21"/>
      <c r="E12" s="22">
        <v>43.71</v>
      </c>
      <c r="F12" s="26"/>
      <c r="G12" s="17"/>
      <c r="H12" s="17"/>
      <c r="I12" s="17"/>
      <c r="J12" s="17"/>
      <c r="M12" s="25"/>
    </row>
    <row r="13" spans="1:13" ht="13.5">
      <c r="A13" s="21" t="s">
        <v>149</v>
      </c>
      <c r="B13" s="21" t="s">
        <v>21</v>
      </c>
      <c r="C13" s="22">
        <f t="shared" si="0"/>
        <v>43.71</v>
      </c>
      <c r="D13" s="21"/>
      <c r="E13" s="22">
        <v>43.71</v>
      </c>
      <c r="F13" s="26"/>
      <c r="G13" s="17"/>
      <c r="H13" s="17"/>
      <c r="I13" s="17"/>
      <c r="J13" s="17"/>
      <c r="M13" s="25"/>
    </row>
    <row r="14" spans="1:13" ht="13.5">
      <c r="A14" s="21" t="s">
        <v>150</v>
      </c>
      <c r="B14" s="21" t="s">
        <v>151</v>
      </c>
      <c r="C14" s="22">
        <f t="shared" si="0"/>
        <v>25.09</v>
      </c>
      <c r="D14" s="21"/>
      <c r="E14" s="22">
        <v>25.09</v>
      </c>
      <c r="F14" s="26"/>
      <c r="G14" s="17"/>
      <c r="H14" s="17"/>
      <c r="I14" s="17"/>
      <c r="J14" s="17"/>
      <c r="K14" s="23"/>
      <c r="M14" s="25"/>
    </row>
    <row r="15" spans="1:13" ht="13.5">
      <c r="A15" s="21" t="s">
        <v>152</v>
      </c>
      <c r="B15" s="21" t="s">
        <v>21</v>
      </c>
      <c r="C15" s="22">
        <f t="shared" si="0"/>
        <v>25.09</v>
      </c>
      <c r="D15" s="21"/>
      <c r="E15" s="22">
        <v>25.09</v>
      </c>
      <c r="F15" s="26"/>
      <c r="G15" s="17"/>
      <c r="H15" s="17"/>
      <c r="I15" s="17"/>
      <c r="J15" s="17"/>
      <c r="K15" s="23"/>
      <c r="M15" s="25"/>
    </row>
    <row r="16" spans="1:13" ht="13.5">
      <c r="A16" s="21" t="s">
        <v>153</v>
      </c>
      <c r="B16" s="21" t="s">
        <v>154</v>
      </c>
      <c r="C16" s="22">
        <f t="shared" si="0"/>
        <v>55.62</v>
      </c>
      <c r="D16" s="21"/>
      <c r="E16" s="22">
        <v>55.62</v>
      </c>
      <c r="F16" s="26"/>
      <c r="G16" s="17"/>
      <c r="H16" s="17"/>
      <c r="I16" s="17"/>
      <c r="J16" s="17"/>
      <c r="M16" s="25"/>
    </row>
    <row r="17" spans="1:13" ht="13.5">
      <c r="A17" s="21" t="s">
        <v>155</v>
      </c>
      <c r="B17" s="21" t="s">
        <v>21</v>
      </c>
      <c r="C17" s="22">
        <f t="shared" si="0"/>
        <v>55.62</v>
      </c>
      <c r="D17" s="21"/>
      <c r="E17" s="22">
        <v>55.62</v>
      </c>
      <c r="F17" s="26"/>
      <c r="G17" s="17"/>
      <c r="H17" s="17"/>
      <c r="I17" s="17"/>
      <c r="J17" s="17"/>
      <c r="M17" s="25"/>
    </row>
    <row r="18" spans="1:13" ht="13.5">
      <c r="A18" s="21" t="s">
        <v>156</v>
      </c>
      <c r="B18" s="21" t="s">
        <v>157</v>
      </c>
      <c r="C18" s="22">
        <f t="shared" si="0"/>
        <v>38.68</v>
      </c>
      <c r="D18" s="21"/>
      <c r="E18" s="22">
        <v>38.68</v>
      </c>
      <c r="F18" s="26"/>
      <c r="G18" s="17"/>
      <c r="H18" s="17"/>
      <c r="I18" s="17"/>
      <c r="J18" s="17"/>
      <c r="M18" s="25"/>
    </row>
    <row r="19" spans="1:13" ht="13.5">
      <c r="A19" s="21" t="s">
        <v>158</v>
      </c>
      <c r="B19" s="21" t="s">
        <v>159</v>
      </c>
      <c r="C19" s="22">
        <f t="shared" si="0"/>
        <v>38.68</v>
      </c>
      <c r="D19" s="21"/>
      <c r="E19" s="22">
        <v>38.68</v>
      </c>
      <c r="F19" s="26"/>
      <c r="G19" s="17"/>
      <c r="H19" s="17"/>
      <c r="I19" s="17"/>
      <c r="J19" s="17"/>
      <c r="M19" s="25"/>
    </row>
    <row r="20" spans="1:13" ht="13.5">
      <c r="A20" s="21" t="s">
        <v>160</v>
      </c>
      <c r="B20" s="21" t="s">
        <v>161</v>
      </c>
      <c r="C20" s="22">
        <f t="shared" si="0"/>
        <v>38.68</v>
      </c>
      <c r="D20" s="21"/>
      <c r="E20" s="22">
        <v>38.68</v>
      </c>
      <c r="F20" s="26"/>
      <c r="G20" s="17"/>
      <c r="H20" s="17"/>
      <c r="I20" s="17"/>
      <c r="J20" s="17"/>
      <c r="M20" s="25"/>
    </row>
    <row r="21" spans="1:13" ht="13.5">
      <c r="A21" s="21" t="s">
        <v>162</v>
      </c>
      <c r="B21" s="21" t="s">
        <v>6</v>
      </c>
      <c r="C21" s="22">
        <f t="shared" si="0"/>
        <v>122.55</v>
      </c>
      <c r="D21" s="21"/>
      <c r="E21" s="22">
        <f>E22+E24</f>
        <v>122.55</v>
      </c>
      <c r="F21" s="26"/>
      <c r="G21" s="17"/>
      <c r="H21" s="17"/>
      <c r="I21" s="17"/>
      <c r="J21" s="17"/>
      <c r="M21" s="25"/>
    </row>
    <row r="22" spans="1:13" ht="13.5">
      <c r="A22" s="21" t="s">
        <v>163</v>
      </c>
      <c r="B22" s="21" t="s">
        <v>164</v>
      </c>
      <c r="C22" s="22">
        <f t="shared" si="0"/>
        <v>19.58</v>
      </c>
      <c r="D22" s="21"/>
      <c r="E22" s="22">
        <v>19.58</v>
      </c>
      <c r="F22" s="26"/>
      <c r="G22" s="17"/>
      <c r="H22" s="17"/>
      <c r="I22" s="17"/>
      <c r="J22" s="17"/>
      <c r="M22" s="25"/>
    </row>
    <row r="23" spans="1:13" ht="13.5">
      <c r="A23" s="21" t="s">
        <v>165</v>
      </c>
      <c r="B23" s="21" t="s">
        <v>166</v>
      </c>
      <c r="C23" s="22">
        <f t="shared" si="0"/>
        <v>19.58</v>
      </c>
      <c r="D23" s="21"/>
      <c r="E23" s="22">
        <v>19.58</v>
      </c>
      <c r="F23" s="26"/>
      <c r="G23" s="17"/>
      <c r="H23" s="17"/>
      <c r="I23" s="17"/>
      <c r="J23" s="17"/>
      <c r="M23" s="25"/>
    </row>
    <row r="24" spans="1:13" ht="13.5">
      <c r="A24" s="21" t="s">
        <v>167</v>
      </c>
      <c r="B24" s="21" t="s">
        <v>168</v>
      </c>
      <c r="C24" s="22">
        <f t="shared" si="0"/>
        <v>102.97</v>
      </c>
      <c r="D24" s="21"/>
      <c r="E24" s="22">
        <f>E25+E26+E27+E28</f>
        <v>102.97</v>
      </c>
      <c r="F24" s="26"/>
      <c r="G24" s="17"/>
      <c r="H24" s="17"/>
      <c r="I24" s="17"/>
      <c r="J24" s="17"/>
      <c r="M24" s="25"/>
    </row>
    <row r="25" spans="1:16" ht="13.5">
      <c r="A25" s="21" t="s">
        <v>169</v>
      </c>
      <c r="B25" s="21" t="s">
        <v>170</v>
      </c>
      <c r="C25" s="22">
        <f t="shared" si="0"/>
        <v>3.69</v>
      </c>
      <c r="D25" s="21"/>
      <c r="E25" s="22">
        <v>3.69</v>
      </c>
      <c r="F25" s="26"/>
      <c r="G25" s="17"/>
      <c r="H25" s="17"/>
      <c r="I25" s="17"/>
      <c r="J25" s="17"/>
      <c r="M25" s="25"/>
      <c r="P25" s="23"/>
    </row>
    <row r="26" spans="1:16" ht="13.5">
      <c r="A26" s="21" t="s">
        <v>171</v>
      </c>
      <c r="B26" s="21" t="s">
        <v>172</v>
      </c>
      <c r="C26" s="22">
        <f t="shared" si="0"/>
        <v>0.61</v>
      </c>
      <c r="D26" s="21"/>
      <c r="E26" s="22">
        <v>0.61</v>
      </c>
      <c r="F26" s="26"/>
      <c r="G26" s="17"/>
      <c r="H26" s="17"/>
      <c r="I26" s="17"/>
      <c r="J26" s="17"/>
      <c r="M26" s="25"/>
      <c r="P26" s="23"/>
    </row>
    <row r="27" spans="1:13" ht="13.5">
      <c r="A27" s="21" t="s">
        <v>173</v>
      </c>
      <c r="B27" s="21" t="s">
        <v>174</v>
      </c>
      <c r="C27" s="22">
        <f t="shared" si="0"/>
        <v>70.48</v>
      </c>
      <c r="D27" s="21"/>
      <c r="E27" s="22">
        <v>70.48</v>
      </c>
      <c r="F27" s="26"/>
      <c r="G27" s="17"/>
      <c r="H27" s="17"/>
      <c r="I27" s="17"/>
      <c r="J27" s="17"/>
      <c r="M27" s="25"/>
    </row>
    <row r="28" spans="1:13" ht="13.5">
      <c r="A28" s="21" t="s">
        <v>175</v>
      </c>
      <c r="B28" s="21" t="s">
        <v>176</v>
      </c>
      <c r="C28" s="22">
        <f t="shared" si="0"/>
        <v>28.19</v>
      </c>
      <c r="D28" s="21"/>
      <c r="E28" s="22">
        <v>28.19</v>
      </c>
      <c r="F28" s="26"/>
      <c r="G28" s="17"/>
      <c r="H28" s="17"/>
      <c r="I28" s="17"/>
      <c r="J28" s="17"/>
      <c r="M28" s="25"/>
    </row>
    <row r="29" spans="1:13" ht="13.5">
      <c r="A29" s="21" t="s">
        <v>177</v>
      </c>
      <c r="B29" s="21" t="s">
        <v>7</v>
      </c>
      <c r="C29" s="22">
        <f t="shared" si="0"/>
        <v>66.55</v>
      </c>
      <c r="D29" s="21"/>
      <c r="E29" s="22">
        <f>E30+E32</f>
        <v>66.55</v>
      </c>
      <c r="F29" s="26"/>
      <c r="G29" s="17"/>
      <c r="H29" s="17"/>
      <c r="I29" s="17"/>
      <c r="J29" s="17"/>
      <c r="M29" s="25"/>
    </row>
    <row r="30" spans="1:13" ht="13.5">
      <c r="A30" s="21" t="s">
        <v>178</v>
      </c>
      <c r="B30" s="21" t="s">
        <v>179</v>
      </c>
      <c r="C30" s="22">
        <f t="shared" si="0"/>
        <v>13.42</v>
      </c>
      <c r="D30" s="21"/>
      <c r="E30" s="22">
        <v>13.42</v>
      </c>
      <c r="F30" s="26"/>
      <c r="G30" s="17"/>
      <c r="H30" s="17"/>
      <c r="I30" s="17"/>
      <c r="J30" s="17"/>
      <c r="M30" s="25"/>
    </row>
    <row r="31" spans="1:13" ht="13.5">
      <c r="A31" s="21" t="s">
        <v>180</v>
      </c>
      <c r="B31" s="21" t="s">
        <v>181</v>
      </c>
      <c r="C31" s="22">
        <f t="shared" si="0"/>
        <v>13.42</v>
      </c>
      <c r="D31" s="21"/>
      <c r="E31" s="22">
        <v>13.42</v>
      </c>
      <c r="F31" s="26"/>
      <c r="G31" s="17"/>
      <c r="H31" s="17"/>
      <c r="I31" s="17"/>
      <c r="J31" s="17"/>
      <c r="M31" s="25"/>
    </row>
    <row r="32" spans="1:13" ht="13.5">
      <c r="A32" s="21" t="s">
        <v>182</v>
      </c>
      <c r="B32" s="21" t="s">
        <v>183</v>
      </c>
      <c r="C32" s="22">
        <f t="shared" si="0"/>
        <v>53.13</v>
      </c>
      <c r="D32" s="21"/>
      <c r="E32" s="22">
        <v>53.13</v>
      </c>
      <c r="F32" s="26"/>
      <c r="G32" s="17"/>
      <c r="H32" s="17"/>
      <c r="I32" s="17"/>
      <c r="J32" s="17"/>
      <c r="M32" s="25"/>
    </row>
    <row r="33" spans="1:13" ht="13.5">
      <c r="A33" s="21" t="s">
        <v>184</v>
      </c>
      <c r="B33" s="21" t="s">
        <v>185</v>
      </c>
      <c r="C33" s="22">
        <f t="shared" si="0"/>
        <v>53.13</v>
      </c>
      <c r="D33" s="21"/>
      <c r="E33" s="22">
        <v>53.13</v>
      </c>
      <c r="F33" s="26"/>
      <c r="G33" s="17"/>
      <c r="H33" s="17"/>
      <c r="I33" s="17"/>
      <c r="J33" s="17"/>
      <c r="M33" s="25"/>
    </row>
    <row r="34" spans="1:13" ht="13.5">
      <c r="A34" s="21" t="s">
        <v>186</v>
      </c>
      <c r="B34" s="21" t="s">
        <v>187</v>
      </c>
      <c r="C34" s="22">
        <f t="shared" si="0"/>
        <v>504.42</v>
      </c>
      <c r="D34" s="22">
        <v>61.2</v>
      </c>
      <c r="E34" s="22">
        <f>E35+E37+E39+E41</f>
        <v>443.22</v>
      </c>
      <c r="F34" s="26"/>
      <c r="G34" s="17"/>
      <c r="H34" s="17"/>
      <c r="I34" s="17"/>
      <c r="J34" s="17"/>
      <c r="M34" s="25"/>
    </row>
    <row r="35" spans="1:13" ht="13.5">
      <c r="A35" s="21" t="s">
        <v>188</v>
      </c>
      <c r="B35" s="21" t="s">
        <v>189</v>
      </c>
      <c r="C35" s="22">
        <f t="shared" si="0"/>
        <v>119.5</v>
      </c>
      <c r="D35" s="21"/>
      <c r="E35" s="22">
        <v>119.5</v>
      </c>
      <c r="F35" s="26"/>
      <c r="G35" s="17"/>
      <c r="H35" s="17"/>
      <c r="I35" s="17"/>
      <c r="J35" s="17"/>
      <c r="M35" s="25"/>
    </row>
    <row r="36" spans="1:13" ht="13.5">
      <c r="A36" s="21" t="s">
        <v>190</v>
      </c>
      <c r="B36" s="21" t="s">
        <v>22</v>
      </c>
      <c r="C36" s="22">
        <f t="shared" si="0"/>
        <v>119.5</v>
      </c>
      <c r="D36" s="21"/>
      <c r="E36" s="22">
        <v>119.5</v>
      </c>
      <c r="F36" s="26"/>
      <c r="G36" s="17"/>
      <c r="H36" s="17"/>
      <c r="I36" s="17"/>
      <c r="J36" s="17"/>
      <c r="M36" s="25"/>
    </row>
    <row r="37" spans="1:13" ht="13.5">
      <c r="A37" s="21" t="s">
        <v>191</v>
      </c>
      <c r="B37" s="21" t="s">
        <v>192</v>
      </c>
      <c r="C37" s="22">
        <f t="shared" si="0"/>
        <v>21.43</v>
      </c>
      <c r="D37" s="21"/>
      <c r="E37" s="22">
        <v>21.43</v>
      </c>
      <c r="F37" s="26"/>
      <c r="G37" s="17"/>
      <c r="H37" s="17"/>
      <c r="I37" s="17"/>
      <c r="J37" s="17"/>
      <c r="M37" s="25"/>
    </row>
    <row r="38" spans="1:13" ht="13.5">
      <c r="A38" s="21" t="s">
        <v>193</v>
      </c>
      <c r="B38" s="21" t="s">
        <v>194</v>
      </c>
      <c r="C38" s="22">
        <f t="shared" si="0"/>
        <v>21.43</v>
      </c>
      <c r="D38" s="21"/>
      <c r="E38" s="22">
        <v>21.43</v>
      </c>
      <c r="F38" s="26"/>
      <c r="G38" s="17"/>
      <c r="H38" s="17"/>
      <c r="I38" s="17"/>
      <c r="J38" s="17"/>
      <c r="M38" s="25"/>
    </row>
    <row r="39" spans="1:13" ht="13.5">
      <c r="A39" s="21" t="s">
        <v>195</v>
      </c>
      <c r="B39" s="21" t="s">
        <v>196</v>
      </c>
      <c r="C39" s="22">
        <f t="shared" si="0"/>
        <v>61.2</v>
      </c>
      <c r="D39" s="22">
        <v>61.2</v>
      </c>
      <c r="E39" s="21"/>
      <c r="F39" s="27"/>
      <c r="G39" s="17"/>
      <c r="H39" s="17"/>
      <c r="I39" s="17"/>
      <c r="J39" s="17"/>
      <c r="M39" s="25"/>
    </row>
    <row r="40" spans="1:13" ht="13.5">
      <c r="A40" s="21" t="s">
        <v>197</v>
      </c>
      <c r="B40" s="21" t="s">
        <v>198</v>
      </c>
      <c r="C40" s="22">
        <f t="shared" si="0"/>
        <v>61.2</v>
      </c>
      <c r="D40" s="22">
        <v>61.2</v>
      </c>
      <c r="E40" s="21"/>
      <c r="F40" s="27"/>
      <c r="G40" s="17"/>
      <c r="H40" s="17"/>
      <c r="I40" s="17"/>
      <c r="J40" s="17"/>
      <c r="M40" s="25"/>
    </row>
    <row r="41" spans="1:13" s="31" customFormat="1" ht="13.5">
      <c r="A41" s="28">
        <v>21307</v>
      </c>
      <c r="B41" s="28" t="s">
        <v>205</v>
      </c>
      <c r="C41" s="29">
        <f t="shared" si="0"/>
        <v>302.29</v>
      </c>
      <c r="D41" s="29"/>
      <c r="E41" s="35">
        <v>302.29</v>
      </c>
      <c r="F41" s="32"/>
      <c r="G41" s="30"/>
      <c r="H41" s="30"/>
      <c r="I41" s="30"/>
      <c r="J41" s="30"/>
      <c r="M41" s="33"/>
    </row>
    <row r="42" spans="1:13" s="31" customFormat="1" ht="13.5">
      <c r="A42" s="28">
        <v>2130705</v>
      </c>
      <c r="B42" s="28" t="s">
        <v>204</v>
      </c>
      <c r="C42" s="29">
        <f t="shared" si="0"/>
        <v>302.29</v>
      </c>
      <c r="D42" s="29"/>
      <c r="E42" s="29">
        <v>302.29</v>
      </c>
      <c r="F42" s="34"/>
      <c r="G42" s="30"/>
      <c r="H42" s="30"/>
      <c r="I42" s="30"/>
      <c r="J42" s="30"/>
      <c r="M42" s="33"/>
    </row>
    <row r="43" spans="1:13" ht="13.5">
      <c r="A43" s="21" t="s">
        <v>199</v>
      </c>
      <c r="B43" s="21" t="s">
        <v>8</v>
      </c>
      <c r="C43" s="22">
        <f t="shared" si="0"/>
        <v>42.29</v>
      </c>
      <c r="D43" s="21"/>
      <c r="E43" s="22">
        <v>42.29</v>
      </c>
      <c r="F43" s="26"/>
      <c r="G43" s="17"/>
      <c r="H43" s="17"/>
      <c r="I43" s="17"/>
      <c r="J43" s="17"/>
      <c r="M43" s="25"/>
    </row>
    <row r="44" spans="1:13" ht="13.5">
      <c r="A44" s="21" t="s">
        <v>200</v>
      </c>
      <c r="B44" s="21" t="s">
        <v>201</v>
      </c>
      <c r="C44" s="22">
        <f t="shared" si="0"/>
        <v>42.29</v>
      </c>
      <c r="D44" s="21"/>
      <c r="E44" s="22">
        <v>42.29</v>
      </c>
      <c r="F44" s="26"/>
      <c r="G44" s="17"/>
      <c r="H44" s="17"/>
      <c r="I44" s="17"/>
      <c r="J44" s="17"/>
      <c r="M44" s="25"/>
    </row>
    <row r="45" spans="1:13" ht="13.5">
      <c r="A45" s="21" t="s">
        <v>202</v>
      </c>
      <c r="B45" s="21" t="s">
        <v>203</v>
      </c>
      <c r="C45" s="22">
        <f t="shared" si="0"/>
        <v>42.29</v>
      </c>
      <c r="D45" s="21"/>
      <c r="E45" s="22">
        <v>42.29</v>
      </c>
      <c r="F45" s="26"/>
      <c r="G45" s="17"/>
      <c r="H45" s="17"/>
      <c r="I45" s="17"/>
      <c r="J45" s="17"/>
      <c r="M45" s="25"/>
    </row>
  </sheetData>
  <sheetProtection/>
  <mergeCells count="10">
    <mergeCell ref="J4:J5"/>
    <mergeCell ref="A2:J2"/>
    <mergeCell ref="A4:B4"/>
    <mergeCell ref="C4:C5"/>
    <mergeCell ref="D4:D5"/>
    <mergeCell ref="E4:E5"/>
    <mergeCell ref="F4:F5"/>
    <mergeCell ref="G4:G5"/>
    <mergeCell ref="I4:I5"/>
    <mergeCell ref="H4:H5"/>
  </mergeCells>
  <printOptions horizontalCentered="1"/>
  <pageMargins left="0" right="0" top="0.984251968503937" bottom="0.984251968503937" header="0" footer="0"/>
  <pageSetup fitToHeight="1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3">
      <selection activeCell="J32" sqref="J32"/>
    </sheetView>
  </sheetViews>
  <sheetFormatPr defaultColWidth="9.140625" defaultRowHeight="15"/>
  <cols>
    <col min="1" max="1" width="12.7109375" style="0" bestFit="1" customWidth="1"/>
    <col min="2" max="2" width="44.421875" style="0" bestFit="1" customWidth="1"/>
    <col min="3" max="3" width="10.140625" style="1" customWidth="1"/>
    <col min="4" max="7" width="9.00390625" style="1" customWidth="1"/>
  </cols>
  <sheetData>
    <row r="1" ht="13.5">
      <c r="A1" s="2" t="s">
        <v>133</v>
      </c>
    </row>
    <row r="2" spans="1:7" ht="23.25" customHeight="1">
      <c r="A2" s="68" t="s">
        <v>146</v>
      </c>
      <c r="B2" s="68"/>
      <c r="C2" s="68"/>
      <c r="D2" s="68"/>
      <c r="E2" s="68"/>
      <c r="F2" s="68"/>
      <c r="G2" s="68"/>
    </row>
    <row r="3" ht="13.5">
      <c r="G3" s="4" t="s">
        <v>0</v>
      </c>
    </row>
    <row r="4" spans="1:7" ht="19.5" customHeight="1">
      <c r="A4" s="72" t="s">
        <v>12</v>
      </c>
      <c r="B4" s="72" t="s">
        <v>13</v>
      </c>
      <c r="C4" s="72" t="s">
        <v>207</v>
      </c>
      <c r="D4" s="72" t="s">
        <v>208</v>
      </c>
      <c r="E4" s="74" t="s">
        <v>209</v>
      </c>
      <c r="F4" s="75"/>
      <c r="G4" s="76" t="s">
        <v>206</v>
      </c>
    </row>
    <row r="5" spans="1:7" ht="17.25" customHeight="1">
      <c r="A5" s="73"/>
      <c r="B5" s="73"/>
      <c r="C5" s="73"/>
      <c r="D5" s="73"/>
      <c r="E5" s="17" t="s">
        <v>120</v>
      </c>
      <c r="F5" s="11" t="s">
        <v>121</v>
      </c>
      <c r="G5" s="77"/>
    </row>
    <row r="6" spans="1:7" ht="15.75" customHeight="1">
      <c r="A6" s="5"/>
      <c r="B6" s="7" t="s">
        <v>4</v>
      </c>
      <c r="C6" s="22">
        <f>C7+C18+C21+C29+C34+C43</f>
        <v>1196.7399999999998</v>
      </c>
      <c r="D6" s="22">
        <f>D7+D18+D21+D29+D34+D43</f>
        <v>793.2499999999998</v>
      </c>
      <c r="E6" s="22">
        <f>E7+E18+E21+E29+E34+E43</f>
        <v>0</v>
      </c>
      <c r="F6" s="22">
        <f>F7+F18+F21+F29+F34+F43</f>
        <v>403.49</v>
      </c>
      <c r="G6" s="5"/>
    </row>
    <row r="7" spans="1:7" ht="13.5">
      <c r="A7" s="21" t="s">
        <v>17</v>
      </c>
      <c r="B7" s="21" t="s">
        <v>5</v>
      </c>
      <c r="C7" s="22">
        <f>D7+E7+F7</f>
        <v>422.24999999999994</v>
      </c>
      <c r="D7" s="22">
        <f>D8+D10+D12+D14+D16</f>
        <v>382.24999999999994</v>
      </c>
      <c r="E7" s="22"/>
      <c r="F7" s="22">
        <f>F8+F10+F12+F14+F16</f>
        <v>40</v>
      </c>
      <c r="G7" s="5"/>
    </row>
    <row r="8" spans="1:7" ht="13.5">
      <c r="A8" s="21" t="s">
        <v>18</v>
      </c>
      <c r="B8" s="21" t="s">
        <v>19</v>
      </c>
      <c r="C8" s="22">
        <f aca="true" t="shared" si="0" ref="C8:C45">D8+E8+F8</f>
        <v>14.92</v>
      </c>
      <c r="D8" s="22">
        <v>14.92</v>
      </c>
      <c r="E8" s="22"/>
      <c r="F8" s="38"/>
      <c r="G8" s="5"/>
    </row>
    <row r="9" spans="1:7" ht="13.5">
      <c r="A9" s="21" t="s">
        <v>20</v>
      </c>
      <c r="B9" s="21" t="s">
        <v>21</v>
      </c>
      <c r="C9" s="22">
        <f t="shared" si="0"/>
        <v>14.92</v>
      </c>
      <c r="D9" s="22">
        <v>14.92</v>
      </c>
      <c r="E9" s="22"/>
      <c r="F9" s="38"/>
      <c r="G9" s="5"/>
    </row>
    <row r="10" spans="1:7" ht="13.5">
      <c r="A10" s="21" t="s">
        <v>23</v>
      </c>
      <c r="B10" s="21" t="s">
        <v>24</v>
      </c>
      <c r="C10" s="22">
        <f t="shared" si="0"/>
        <v>282.90999999999997</v>
      </c>
      <c r="D10" s="22">
        <v>242.91</v>
      </c>
      <c r="E10" s="22"/>
      <c r="F10" s="38">
        <v>40</v>
      </c>
      <c r="G10" s="5"/>
    </row>
    <row r="11" spans="1:7" ht="13.5">
      <c r="A11" s="21" t="s">
        <v>25</v>
      </c>
      <c r="B11" s="21" t="s">
        <v>21</v>
      </c>
      <c r="C11" s="22">
        <f t="shared" si="0"/>
        <v>282.90999999999997</v>
      </c>
      <c r="D11" s="22">
        <v>242.91</v>
      </c>
      <c r="E11" s="22"/>
      <c r="F11" s="38">
        <v>40</v>
      </c>
      <c r="G11" s="5"/>
    </row>
    <row r="12" spans="1:7" ht="13.5">
      <c r="A12" s="21" t="s">
        <v>147</v>
      </c>
      <c r="B12" s="21" t="s">
        <v>148</v>
      </c>
      <c r="C12" s="22">
        <f t="shared" si="0"/>
        <v>43.71</v>
      </c>
      <c r="D12" s="22">
        <v>43.71</v>
      </c>
      <c r="E12" s="22"/>
      <c r="F12" s="38"/>
      <c r="G12" s="5"/>
    </row>
    <row r="13" spans="1:7" ht="13.5">
      <c r="A13" s="21" t="s">
        <v>149</v>
      </c>
      <c r="B13" s="21" t="s">
        <v>21</v>
      </c>
      <c r="C13" s="22">
        <f t="shared" si="0"/>
        <v>43.71</v>
      </c>
      <c r="D13" s="22">
        <v>43.71</v>
      </c>
      <c r="E13" s="22"/>
      <c r="F13" s="38"/>
      <c r="G13" s="5"/>
    </row>
    <row r="14" spans="1:7" ht="13.5">
      <c r="A14" s="21" t="s">
        <v>150</v>
      </c>
      <c r="B14" s="21" t="s">
        <v>151</v>
      </c>
      <c r="C14" s="22">
        <f t="shared" si="0"/>
        <v>25.09</v>
      </c>
      <c r="D14" s="22">
        <v>25.09</v>
      </c>
      <c r="E14" s="22"/>
      <c r="F14" s="38"/>
      <c r="G14" s="5"/>
    </row>
    <row r="15" spans="1:7" ht="13.5">
      <c r="A15" s="21" t="s">
        <v>152</v>
      </c>
      <c r="B15" s="21" t="s">
        <v>21</v>
      </c>
      <c r="C15" s="22">
        <f t="shared" si="0"/>
        <v>25.09</v>
      </c>
      <c r="D15" s="22">
        <v>25.09</v>
      </c>
      <c r="E15" s="22"/>
      <c r="F15" s="38"/>
      <c r="G15" s="5"/>
    </row>
    <row r="16" spans="1:7" ht="13.5">
      <c r="A16" s="21" t="s">
        <v>153</v>
      </c>
      <c r="B16" s="21" t="s">
        <v>154</v>
      </c>
      <c r="C16" s="22">
        <f t="shared" si="0"/>
        <v>55.62</v>
      </c>
      <c r="D16" s="22">
        <v>55.62</v>
      </c>
      <c r="E16" s="22"/>
      <c r="F16" s="38"/>
      <c r="G16" s="5"/>
    </row>
    <row r="17" spans="1:7" ht="13.5">
      <c r="A17" s="21" t="s">
        <v>155</v>
      </c>
      <c r="B17" s="21" t="s">
        <v>21</v>
      </c>
      <c r="C17" s="22">
        <f t="shared" si="0"/>
        <v>55.62</v>
      </c>
      <c r="D17" s="22">
        <v>55.62</v>
      </c>
      <c r="E17" s="22"/>
      <c r="F17" s="38"/>
      <c r="G17" s="5"/>
    </row>
    <row r="18" spans="1:7" ht="13.5">
      <c r="A18" s="21" t="s">
        <v>156</v>
      </c>
      <c r="B18" s="21" t="s">
        <v>157</v>
      </c>
      <c r="C18" s="22">
        <f t="shared" si="0"/>
        <v>38.68</v>
      </c>
      <c r="D18" s="22">
        <v>38.68</v>
      </c>
      <c r="E18" s="22"/>
      <c r="F18" s="38"/>
      <c r="G18" s="5"/>
    </row>
    <row r="19" spans="1:7" ht="13.5">
      <c r="A19" s="21" t="s">
        <v>158</v>
      </c>
      <c r="B19" s="21" t="s">
        <v>159</v>
      </c>
      <c r="C19" s="22">
        <f t="shared" si="0"/>
        <v>38.68</v>
      </c>
      <c r="D19" s="22">
        <v>38.68</v>
      </c>
      <c r="E19" s="22"/>
      <c r="F19" s="38"/>
      <c r="G19" s="5"/>
    </row>
    <row r="20" spans="1:7" ht="13.5">
      <c r="A20" s="21" t="s">
        <v>160</v>
      </c>
      <c r="B20" s="21" t="s">
        <v>161</v>
      </c>
      <c r="C20" s="22">
        <f t="shared" si="0"/>
        <v>38.68</v>
      </c>
      <c r="D20" s="22">
        <v>38.68</v>
      </c>
      <c r="E20" s="22"/>
      <c r="F20" s="38"/>
      <c r="G20" s="5"/>
    </row>
    <row r="21" spans="1:7" ht="13.5">
      <c r="A21" s="21" t="s">
        <v>162</v>
      </c>
      <c r="B21" s="21" t="s">
        <v>6</v>
      </c>
      <c r="C21" s="22">
        <f t="shared" si="0"/>
        <v>122.55</v>
      </c>
      <c r="D21" s="22">
        <f>D22+D24</f>
        <v>122.55</v>
      </c>
      <c r="E21" s="22"/>
      <c r="F21" s="38"/>
      <c r="G21" s="5"/>
    </row>
    <row r="22" spans="1:7" ht="13.5">
      <c r="A22" s="21" t="s">
        <v>163</v>
      </c>
      <c r="B22" s="21" t="s">
        <v>164</v>
      </c>
      <c r="C22" s="22">
        <f t="shared" si="0"/>
        <v>19.58</v>
      </c>
      <c r="D22" s="22">
        <v>19.58</v>
      </c>
      <c r="E22" s="22"/>
      <c r="F22" s="38"/>
      <c r="G22" s="5"/>
    </row>
    <row r="23" spans="1:7" ht="13.5">
      <c r="A23" s="21" t="s">
        <v>165</v>
      </c>
      <c r="B23" s="21" t="s">
        <v>166</v>
      </c>
      <c r="C23" s="22">
        <f t="shared" si="0"/>
        <v>19.58</v>
      </c>
      <c r="D23" s="22">
        <v>19.58</v>
      </c>
      <c r="E23" s="22"/>
      <c r="F23" s="38"/>
      <c r="G23" s="5"/>
    </row>
    <row r="24" spans="1:7" ht="13.5">
      <c r="A24" s="21" t="s">
        <v>167</v>
      </c>
      <c r="B24" s="21" t="s">
        <v>168</v>
      </c>
      <c r="C24" s="22">
        <f t="shared" si="0"/>
        <v>102.97</v>
      </c>
      <c r="D24" s="22">
        <f>D25+D26+D27+D28</f>
        <v>102.97</v>
      </c>
      <c r="E24" s="22"/>
      <c r="F24" s="38"/>
      <c r="G24" s="5"/>
    </row>
    <row r="25" spans="1:7" ht="13.5">
      <c r="A25" s="21" t="s">
        <v>169</v>
      </c>
      <c r="B25" s="21" t="s">
        <v>170</v>
      </c>
      <c r="C25" s="22">
        <f t="shared" si="0"/>
        <v>3.69</v>
      </c>
      <c r="D25" s="22">
        <v>3.69</v>
      </c>
      <c r="E25" s="22"/>
      <c r="F25" s="38"/>
      <c r="G25" s="5"/>
    </row>
    <row r="26" spans="1:7" ht="13.5">
      <c r="A26" s="21" t="s">
        <v>171</v>
      </c>
      <c r="B26" s="21" t="s">
        <v>172</v>
      </c>
      <c r="C26" s="22">
        <f t="shared" si="0"/>
        <v>0.61</v>
      </c>
      <c r="D26" s="22">
        <v>0.61</v>
      </c>
      <c r="E26" s="22"/>
      <c r="F26" s="38"/>
      <c r="G26" s="5"/>
    </row>
    <row r="27" spans="1:7" ht="13.5">
      <c r="A27" s="21" t="s">
        <v>173</v>
      </c>
      <c r="B27" s="21" t="s">
        <v>174</v>
      </c>
      <c r="C27" s="22">
        <f t="shared" si="0"/>
        <v>70.48</v>
      </c>
      <c r="D27" s="22">
        <v>70.48</v>
      </c>
      <c r="E27" s="22"/>
      <c r="F27" s="38"/>
      <c r="G27" s="5"/>
    </row>
    <row r="28" spans="1:7" ht="13.5">
      <c r="A28" s="21" t="s">
        <v>175</v>
      </c>
      <c r="B28" s="21" t="s">
        <v>176</v>
      </c>
      <c r="C28" s="22">
        <f t="shared" si="0"/>
        <v>28.19</v>
      </c>
      <c r="D28" s="22">
        <v>28.19</v>
      </c>
      <c r="E28" s="22"/>
      <c r="F28" s="38"/>
      <c r="G28" s="5"/>
    </row>
    <row r="29" spans="1:7" ht="13.5">
      <c r="A29" s="21" t="s">
        <v>177</v>
      </c>
      <c r="B29" s="21" t="s">
        <v>7</v>
      </c>
      <c r="C29" s="22">
        <f t="shared" si="0"/>
        <v>66.55</v>
      </c>
      <c r="D29" s="22">
        <f>D30+D32</f>
        <v>66.55</v>
      </c>
      <c r="E29" s="22"/>
      <c r="F29" s="38"/>
      <c r="G29" s="5"/>
    </row>
    <row r="30" spans="1:7" ht="13.5">
      <c r="A30" s="21" t="s">
        <v>178</v>
      </c>
      <c r="B30" s="21" t="s">
        <v>179</v>
      </c>
      <c r="C30" s="22">
        <f t="shared" si="0"/>
        <v>13.42</v>
      </c>
      <c r="D30" s="22">
        <v>13.42</v>
      </c>
      <c r="E30" s="22"/>
      <c r="F30" s="38"/>
      <c r="G30" s="5"/>
    </row>
    <row r="31" spans="1:7" ht="13.5">
      <c r="A31" s="21" t="s">
        <v>180</v>
      </c>
      <c r="B31" s="21" t="s">
        <v>181</v>
      </c>
      <c r="C31" s="22">
        <f t="shared" si="0"/>
        <v>13.42</v>
      </c>
      <c r="D31" s="22">
        <v>13.42</v>
      </c>
      <c r="E31" s="22"/>
      <c r="F31" s="38"/>
      <c r="G31" s="5"/>
    </row>
    <row r="32" spans="1:7" ht="13.5">
      <c r="A32" s="21" t="s">
        <v>182</v>
      </c>
      <c r="B32" s="21" t="s">
        <v>183</v>
      </c>
      <c r="C32" s="22">
        <f t="shared" si="0"/>
        <v>53.13</v>
      </c>
      <c r="D32" s="22">
        <v>53.13</v>
      </c>
      <c r="E32" s="26"/>
      <c r="F32" s="38"/>
      <c r="G32" s="17"/>
    </row>
    <row r="33" spans="1:7" ht="13.5">
      <c r="A33" s="21" t="s">
        <v>184</v>
      </c>
      <c r="B33" s="21" t="s">
        <v>185</v>
      </c>
      <c r="C33" s="22">
        <f t="shared" si="0"/>
        <v>53.13</v>
      </c>
      <c r="D33" s="22">
        <v>53.13</v>
      </c>
      <c r="E33" s="26"/>
      <c r="F33" s="38"/>
      <c r="G33" s="17"/>
    </row>
    <row r="34" spans="1:7" ht="13.5">
      <c r="A34" s="21" t="s">
        <v>186</v>
      </c>
      <c r="B34" s="21" t="s">
        <v>187</v>
      </c>
      <c r="C34" s="22">
        <f>D34+E34+F34</f>
        <v>504.42</v>
      </c>
      <c r="D34" s="22">
        <f>D35+D37+D39+D41</f>
        <v>140.93</v>
      </c>
      <c r="E34" s="26"/>
      <c r="F34" s="54">
        <f>F35+F37+F39+F41</f>
        <v>363.49</v>
      </c>
      <c r="G34" s="17"/>
    </row>
    <row r="35" spans="1:7" ht="13.5">
      <c r="A35" s="21" t="s">
        <v>188</v>
      </c>
      <c r="B35" s="21" t="s">
        <v>189</v>
      </c>
      <c r="C35" s="22">
        <f t="shared" si="0"/>
        <v>119.5</v>
      </c>
      <c r="D35" s="22">
        <v>119.5</v>
      </c>
      <c r="E35" s="26"/>
      <c r="F35" s="55"/>
      <c r="G35" s="17"/>
    </row>
    <row r="36" spans="1:7" ht="13.5">
      <c r="A36" s="21" t="s">
        <v>190</v>
      </c>
      <c r="B36" s="21" t="s">
        <v>22</v>
      </c>
      <c r="C36" s="22">
        <f t="shared" si="0"/>
        <v>119.5</v>
      </c>
      <c r="D36" s="22">
        <v>119.5</v>
      </c>
      <c r="E36" s="26"/>
      <c r="F36" s="55"/>
      <c r="G36" s="17"/>
    </row>
    <row r="37" spans="1:7" ht="13.5">
      <c r="A37" s="21" t="s">
        <v>191</v>
      </c>
      <c r="B37" s="21" t="s">
        <v>192</v>
      </c>
      <c r="C37" s="22">
        <f t="shared" si="0"/>
        <v>21.43</v>
      </c>
      <c r="D37" s="22">
        <v>21.43</v>
      </c>
      <c r="E37" s="26"/>
      <c r="F37" s="55"/>
      <c r="G37" s="17"/>
    </row>
    <row r="38" spans="1:7" ht="13.5">
      <c r="A38" s="21" t="s">
        <v>193</v>
      </c>
      <c r="B38" s="21" t="s">
        <v>194</v>
      </c>
      <c r="C38" s="22">
        <f t="shared" si="0"/>
        <v>21.43</v>
      </c>
      <c r="D38" s="22">
        <v>21.43</v>
      </c>
      <c r="E38" s="26"/>
      <c r="F38" s="55"/>
      <c r="G38" s="17"/>
    </row>
    <row r="39" spans="1:7" ht="13.5">
      <c r="A39" s="21" t="s">
        <v>195</v>
      </c>
      <c r="B39" s="21" t="s">
        <v>196</v>
      </c>
      <c r="C39" s="22">
        <f t="shared" si="0"/>
        <v>61.2</v>
      </c>
      <c r="D39" s="21"/>
      <c r="E39" s="27"/>
      <c r="F39" s="55">
        <v>61.2</v>
      </c>
      <c r="G39" s="17"/>
    </row>
    <row r="40" spans="1:7" ht="13.5">
      <c r="A40" s="21" t="s">
        <v>197</v>
      </c>
      <c r="B40" s="21" t="s">
        <v>198</v>
      </c>
      <c r="C40" s="22">
        <f t="shared" si="0"/>
        <v>61.2</v>
      </c>
      <c r="D40" s="21"/>
      <c r="E40" s="27"/>
      <c r="F40" s="55">
        <v>61.2</v>
      </c>
      <c r="G40" s="17"/>
    </row>
    <row r="41" spans="1:7" s="31" customFormat="1" ht="13.5">
      <c r="A41" s="28">
        <v>21307</v>
      </c>
      <c r="B41" s="28" t="s">
        <v>205</v>
      </c>
      <c r="C41" s="29">
        <f t="shared" si="0"/>
        <v>302.29</v>
      </c>
      <c r="D41" s="29"/>
      <c r="E41" s="29"/>
      <c r="F41" s="36">
        <v>302.29</v>
      </c>
      <c r="G41" s="30"/>
    </row>
    <row r="42" spans="1:7" s="31" customFormat="1" ht="13.5">
      <c r="A42" s="28">
        <v>2130705</v>
      </c>
      <c r="B42" s="28" t="s">
        <v>204</v>
      </c>
      <c r="C42" s="29">
        <f t="shared" si="0"/>
        <v>302.29</v>
      </c>
      <c r="D42" s="29"/>
      <c r="E42" s="29"/>
      <c r="F42" s="36">
        <v>302.29</v>
      </c>
      <c r="G42" s="30"/>
    </row>
    <row r="43" spans="1:7" ht="13.5">
      <c r="A43" s="21" t="s">
        <v>199</v>
      </c>
      <c r="B43" s="21" t="s">
        <v>8</v>
      </c>
      <c r="C43" s="22">
        <f t="shared" si="0"/>
        <v>42.29</v>
      </c>
      <c r="D43" s="22">
        <v>42.29</v>
      </c>
      <c r="E43" s="26"/>
      <c r="F43" s="55"/>
      <c r="G43" s="17"/>
    </row>
    <row r="44" spans="1:7" ht="13.5">
      <c r="A44" s="21" t="s">
        <v>200</v>
      </c>
      <c r="B44" s="21" t="s">
        <v>201</v>
      </c>
      <c r="C44" s="22">
        <f t="shared" si="0"/>
        <v>42.29</v>
      </c>
      <c r="D44" s="22">
        <v>42.29</v>
      </c>
      <c r="E44" s="26"/>
      <c r="F44" s="38"/>
      <c r="G44" s="17"/>
    </row>
    <row r="45" spans="1:7" ht="13.5">
      <c r="A45" s="21" t="s">
        <v>202</v>
      </c>
      <c r="B45" s="21" t="s">
        <v>203</v>
      </c>
      <c r="C45" s="22">
        <f t="shared" si="0"/>
        <v>42.29</v>
      </c>
      <c r="D45" s="22">
        <v>42.29</v>
      </c>
      <c r="E45" s="26"/>
      <c r="F45" s="38"/>
      <c r="G45" s="17"/>
    </row>
  </sheetData>
  <sheetProtection/>
  <mergeCells count="7">
    <mergeCell ref="A2:G2"/>
    <mergeCell ref="E4:F4"/>
    <mergeCell ref="G4:G5"/>
    <mergeCell ref="D4:D5"/>
    <mergeCell ref="C4:C5"/>
    <mergeCell ref="B4:B5"/>
    <mergeCell ref="A4:A5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H28" sqref="H28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6.140625" style="0" customWidth="1"/>
    <col min="4" max="4" width="14.00390625" style="0" customWidth="1"/>
    <col min="5" max="5" width="21.7109375" style="0" customWidth="1"/>
    <col min="6" max="7" width="17.00390625" style="0" customWidth="1"/>
  </cols>
  <sheetData>
    <row r="1" ht="13.5">
      <c r="A1" t="s">
        <v>134</v>
      </c>
    </row>
    <row r="2" spans="1:7" ht="23.25">
      <c r="A2" s="68" t="s">
        <v>139</v>
      </c>
      <c r="B2" s="68"/>
      <c r="C2" s="68"/>
      <c r="D2" s="68"/>
      <c r="E2" s="68"/>
      <c r="F2" s="68"/>
      <c r="G2" s="68"/>
    </row>
    <row r="4" ht="13.5">
      <c r="G4" s="4" t="s">
        <v>0</v>
      </c>
    </row>
    <row r="5" spans="1:7" s="23" customFormat="1" ht="13.5">
      <c r="A5" s="78" t="s">
        <v>1</v>
      </c>
      <c r="B5" s="79"/>
      <c r="C5" s="78" t="s">
        <v>2</v>
      </c>
      <c r="D5" s="80"/>
      <c r="E5" s="80"/>
      <c r="F5" s="80"/>
      <c r="G5" s="79"/>
    </row>
    <row r="6" spans="1:7" s="23" customFormat="1" ht="27">
      <c r="A6" s="44" t="s">
        <v>3</v>
      </c>
      <c r="B6" s="44" t="s">
        <v>239</v>
      </c>
      <c r="C6" s="44" t="s">
        <v>240</v>
      </c>
      <c r="D6" s="44" t="s">
        <v>239</v>
      </c>
      <c r="E6" s="45" t="s">
        <v>241</v>
      </c>
      <c r="F6" s="45" t="s">
        <v>242</v>
      </c>
      <c r="G6" s="45" t="s">
        <v>243</v>
      </c>
    </row>
    <row r="7" spans="1:7" s="23" customFormat="1" ht="13.5">
      <c r="A7" s="45" t="s">
        <v>244</v>
      </c>
      <c r="B7" s="26">
        <v>1135.54</v>
      </c>
      <c r="C7" s="45" t="s">
        <v>210</v>
      </c>
      <c r="D7" s="43">
        <v>422.25</v>
      </c>
      <c r="E7" s="43">
        <v>422.25</v>
      </c>
      <c r="F7" s="47"/>
      <c r="G7" s="47"/>
    </row>
    <row r="8" spans="1:7" s="23" customFormat="1" ht="13.5">
      <c r="A8" s="45" t="s">
        <v>245</v>
      </c>
      <c r="B8" s="41">
        <v>1135.54</v>
      </c>
      <c r="C8" s="45" t="s">
        <v>211</v>
      </c>
      <c r="D8" s="8"/>
      <c r="E8" s="8"/>
      <c r="F8" s="47"/>
      <c r="G8" s="47"/>
    </row>
    <row r="9" spans="1:7" s="23" customFormat="1" ht="13.5">
      <c r="A9" s="45" t="s">
        <v>246</v>
      </c>
      <c r="B9" s="47"/>
      <c r="C9" s="45" t="s">
        <v>212</v>
      </c>
      <c r="D9" s="37"/>
      <c r="E9" s="37"/>
      <c r="F9" s="47"/>
      <c r="G9" s="47"/>
    </row>
    <row r="10" spans="1:7" s="23" customFormat="1" ht="13.5">
      <c r="A10" s="45" t="s">
        <v>247</v>
      </c>
      <c r="B10" s="47"/>
      <c r="C10" s="45" t="s">
        <v>213</v>
      </c>
      <c r="D10" s="37"/>
      <c r="E10" s="37"/>
      <c r="F10" s="47"/>
      <c r="G10" s="47"/>
    </row>
    <row r="11" spans="1:7" s="23" customFormat="1" ht="13.5">
      <c r="A11" s="45" t="s">
        <v>238</v>
      </c>
      <c r="B11" s="48" t="s">
        <v>238</v>
      </c>
      <c r="C11" s="45" t="s">
        <v>214</v>
      </c>
      <c r="D11" s="37"/>
      <c r="E11" s="37"/>
      <c r="F11" s="47"/>
      <c r="G11" s="47"/>
    </row>
    <row r="12" spans="1:7" s="23" customFormat="1" ht="13.5">
      <c r="A12" s="45" t="s">
        <v>238</v>
      </c>
      <c r="B12" s="48" t="s">
        <v>238</v>
      </c>
      <c r="C12" s="45" t="s">
        <v>215</v>
      </c>
      <c r="D12" s="37"/>
      <c r="E12" s="37"/>
      <c r="F12" s="47"/>
      <c r="G12" s="47"/>
    </row>
    <row r="13" spans="1:7" s="23" customFormat="1" ht="13.5">
      <c r="A13" s="45" t="s">
        <v>238</v>
      </c>
      <c r="B13" s="48" t="s">
        <v>238</v>
      </c>
      <c r="C13" s="45" t="s">
        <v>216</v>
      </c>
      <c r="D13" s="43">
        <v>38.68</v>
      </c>
      <c r="E13" s="43">
        <v>38.68</v>
      </c>
      <c r="F13" s="47"/>
      <c r="G13" s="47"/>
    </row>
    <row r="14" spans="1:7" s="23" customFormat="1" ht="13.5">
      <c r="A14" s="45" t="s">
        <v>238</v>
      </c>
      <c r="B14" s="48" t="s">
        <v>238</v>
      </c>
      <c r="C14" s="45" t="s">
        <v>217</v>
      </c>
      <c r="D14" s="37">
        <v>122.55</v>
      </c>
      <c r="E14" s="37">
        <v>122.55</v>
      </c>
      <c r="F14" s="47"/>
      <c r="G14" s="47"/>
    </row>
    <row r="15" spans="1:7" s="23" customFormat="1" ht="13.5">
      <c r="A15" s="45" t="s">
        <v>238</v>
      </c>
      <c r="B15" s="48" t="s">
        <v>238</v>
      </c>
      <c r="C15" s="45" t="s">
        <v>218</v>
      </c>
      <c r="D15" s="8"/>
      <c r="E15" s="8"/>
      <c r="F15" s="47"/>
      <c r="G15" s="47"/>
    </row>
    <row r="16" spans="1:7" s="23" customFormat="1" ht="13.5">
      <c r="A16" s="45" t="s">
        <v>238</v>
      </c>
      <c r="B16" s="48" t="s">
        <v>238</v>
      </c>
      <c r="C16" s="45" t="s">
        <v>219</v>
      </c>
      <c r="D16" s="37">
        <v>66.55</v>
      </c>
      <c r="E16" s="37">
        <v>66.55</v>
      </c>
      <c r="F16" s="47"/>
      <c r="G16" s="47"/>
    </row>
    <row r="17" spans="1:7" s="23" customFormat="1" ht="13.5">
      <c r="A17" s="45" t="s">
        <v>238</v>
      </c>
      <c r="B17" s="48" t="s">
        <v>238</v>
      </c>
      <c r="C17" s="45" t="s">
        <v>220</v>
      </c>
      <c r="D17" s="37"/>
      <c r="E17" s="37"/>
      <c r="F17" s="47"/>
      <c r="G17" s="47"/>
    </row>
    <row r="18" spans="1:7" s="23" customFormat="1" ht="13.5">
      <c r="A18" s="45" t="s">
        <v>238</v>
      </c>
      <c r="B18" s="48" t="s">
        <v>238</v>
      </c>
      <c r="C18" s="45" t="s">
        <v>221</v>
      </c>
      <c r="D18" s="37"/>
      <c r="E18" s="37"/>
      <c r="F18" s="47"/>
      <c r="G18" s="47"/>
    </row>
    <row r="19" spans="1:7" s="23" customFormat="1" ht="13.5">
      <c r="A19" s="45" t="s">
        <v>238</v>
      </c>
      <c r="B19" s="48" t="s">
        <v>238</v>
      </c>
      <c r="C19" s="45" t="s">
        <v>222</v>
      </c>
      <c r="D19" s="37">
        <v>504.42</v>
      </c>
      <c r="E19" s="37">
        <v>504.42</v>
      </c>
      <c r="F19" s="47"/>
      <c r="G19" s="47"/>
    </row>
    <row r="20" spans="1:7" s="23" customFormat="1" ht="13.5">
      <c r="A20" s="45" t="s">
        <v>114</v>
      </c>
      <c r="B20" s="49">
        <v>61.2</v>
      </c>
      <c r="C20" s="45" t="s">
        <v>223</v>
      </c>
      <c r="D20" s="37"/>
      <c r="E20" s="37"/>
      <c r="F20" s="47"/>
      <c r="G20" s="47"/>
    </row>
    <row r="21" spans="1:7" s="23" customFormat="1" ht="27">
      <c r="A21" s="45" t="s">
        <v>245</v>
      </c>
      <c r="B21" s="49">
        <v>61.2</v>
      </c>
      <c r="C21" s="45" t="s">
        <v>224</v>
      </c>
      <c r="D21" s="37"/>
      <c r="E21" s="37"/>
      <c r="F21" s="47"/>
      <c r="G21" s="47"/>
    </row>
    <row r="22" spans="1:7" s="23" customFormat="1" ht="13.5">
      <c r="A22" s="45" t="s">
        <v>246</v>
      </c>
      <c r="B22" s="49"/>
      <c r="C22" s="45" t="s">
        <v>225</v>
      </c>
      <c r="D22" s="37"/>
      <c r="E22" s="37"/>
      <c r="F22" s="47"/>
      <c r="G22" s="47"/>
    </row>
    <row r="23" spans="1:7" s="23" customFormat="1" ht="13.5">
      <c r="A23" s="45" t="s">
        <v>247</v>
      </c>
      <c r="B23" s="49"/>
      <c r="C23" s="45" t="s">
        <v>226</v>
      </c>
      <c r="D23" s="37"/>
      <c r="E23" s="37"/>
      <c r="F23" s="47"/>
      <c r="G23" s="47"/>
    </row>
    <row r="24" spans="1:7" s="23" customFormat="1" ht="13.5">
      <c r="A24" s="45" t="s">
        <v>238</v>
      </c>
      <c r="B24" s="50" t="s">
        <v>238</v>
      </c>
      <c r="C24" s="45" t="s">
        <v>227</v>
      </c>
      <c r="D24" s="37"/>
      <c r="E24" s="37"/>
      <c r="F24" s="47"/>
      <c r="G24" s="47"/>
    </row>
    <row r="25" spans="1:7" s="23" customFormat="1" ht="13.5">
      <c r="A25" s="45" t="s">
        <v>238</v>
      </c>
      <c r="B25" s="50" t="s">
        <v>238</v>
      </c>
      <c r="C25" s="45" t="s">
        <v>228</v>
      </c>
      <c r="D25" s="37"/>
      <c r="E25" s="37"/>
      <c r="F25" s="47"/>
      <c r="G25" s="47"/>
    </row>
    <row r="26" spans="1:7" s="23" customFormat="1" ht="13.5">
      <c r="A26" s="45" t="s">
        <v>238</v>
      </c>
      <c r="B26" s="50" t="s">
        <v>238</v>
      </c>
      <c r="C26" s="45" t="s">
        <v>229</v>
      </c>
      <c r="D26" s="43">
        <v>42.29</v>
      </c>
      <c r="E26" s="43">
        <v>42.29</v>
      </c>
      <c r="F26" s="47"/>
      <c r="G26" s="47"/>
    </row>
    <row r="27" spans="1:7" s="23" customFormat="1" ht="13.5">
      <c r="A27" s="45" t="s">
        <v>238</v>
      </c>
      <c r="B27" s="50" t="s">
        <v>238</v>
      </c>
      <c r="C27" s="45" t="s">
        <v>248</v>
      </c>
      <c r="D27" s="37"/>
      <c r="E27" s="37"/>
      <c r="F27" s="47"/>
      <c r="G27" s="47"/>
    </row>
    <row r="28" spans="1:7" s="23" customFormat="1" ht="27">
      <c r="A28" s="45" t="s">
        <v>238</v>
      </c>
      <c r="B28" s="50" t="s">
        <v>238</v>
      </c>
      <c r="C28" s="45" t="s">
        <v>249</v>
      </c>
      <c r="D28" s="37"/>
      <c r="E28" s="37"/>
      <c r="F28" s="47"/>
      <c r="G28" s="47"/>
    </row>
    <row r="29" spans="1:7" s="23" customFormat="1" ht="13.5">
      <c r="A29" s="45" t="s">
        <v>238</v>
      </c>
      <c r="B29" s="50" t="s">
        <v>238</v>
      </c>
      <c r="C29" s="45" t="s">
        <v>231</v>
      </c>
      <c r="D29" s="37"/>
      <c r="E29" s="37"/>
      <c r="F29" s="47"/>
      <c r="G29" s="47"/>
    </row>
    <row r="30" spans="1:7" s="23" customFormat="1" ht="13.5">
      <c r="A30" s="45" t="s">
        <v>238</v>
      </c>
      <c r="B30" s="50" t="s">
        <v>238</v>
      </c>
      <c r="C30" s="45" t="s">
        <v>250</v>
      </c>
      <c r="D30" s="8"/>
      <c r="E30" s="8"/>
      <c r="F30" s="47"/>
      <c r="G30" s="47"/>
    </row>
    <row r="31" spans="1:7" s="23" customFormat="1" ht="13.5">
      <c r="A31" s="45" t="s">
        <v>238</v>
      </c>
      <c r="B31" s="50" t="s">
        <v>238</v>
      </c>
      <c r="C31" s="45" t="s">
        <v>251</v>
      </c>
      <c r="D31" s="37"/>
      <c r="E31" s="37"/>
      <c r="F31" s="47"/>
      <c r="G31" s="47"/>
    </row>
    <row r="32" spans="1:7" s="23" customFormat="1" ht="13.5">
      <c r="A32" s="45" t="s">
        <v>238</v>
      </c>
      <c r="B32" s="50" t="s">
        <v>238</v>
      </c>
      <c r="C32" s="45" t="s">
        <v>252</v>
      </c>
      <c r="D32" s="37"/>
      <c r="E32" s="37"/>
      <c r="F32" s="47"/>
      <c r="G32" s="47"/>
    </row>
    <row r="33" spans="1:7" s="23" customFormat="1" ht="13.5">
      <c r="A33" s="45" t="s">
        <v>238</v>
      </c>
      <c r="B33" s="50" t="s">
        <v>238</v>
      </c>
      <c r="C33" s="45" t="s">
        <v>253</v>
      </c>
      <c r="D33" s="37"/>
      <c r="E33" s="37"/>
      <c r="F33" s="47"/>
      <c r="G33" s="47"/>
    </row>
    <row r="34" spans="1:7" s="23" customFormat="1" ht="13.5">
      <c r="A34" s="45" t="s">
        <v>238</v>
      </c>
      <c r="B34" s="50" t="s">
        <v>238</v>
      </c>
      <c r="C34" s="45" t="s">
        <v>254</v>
      </c>
      <c r="D34" s="8"/>
      <c r="E34" s="8"/>
      <c r="F34" s="47"/>
      <c r="G34" s="47"/>
    </row>
    <row r="35" spans="1:7" s="23" customFormat="1" ht="13.5">
      <c r="A35" s="45" t="s">
        <v>238</v>
      </c>
      <c r="B35" s="50" t="s">
        <v>238</v>
      </c>
      <c r="C35" s="45" t="s">
        <v>238</v>
      </c>
      <c r="D35" s="48" t="s">
        <v>238</v>
      </c>
      <c r="E35" s="45" t="s">
        <v>238</v>
      </c>
      <c r="F35" s="45"/>
      <c r="G35" s="45"/>
    </row>
    <row r="36" spans="1:7" s="23" customFormat="1" ht="13.5">
      <c r="A36" s="44" t="s">
        <v>238</v>
      </c>
      <c r="B36" s="50" t="s">
        <v>238</v>
      </c>
      <c r="C36" s="44" t="s">
        <v>238</v>
      </c>
      <c r="D36" s="48" t="s">
        <v>238</v>
      </c>
      <c r="E36" s="45" t="s">
        <v>238</v>
      </c>
      <c r="F36" s="45" t="s">
        <v>238</v>
      </c>
      <c r="G36" s="45" t="s">
        <v>238</v>
      </c>
    </row>
    <row r="37" spans="1:7" s="23" customFormat="1" ht="13.5">
      <c r="A37" s="45" t="s">
        <v>238</v>
      </c>
      <c r="B37" s="51" t="s">
        <v>238</v>
      </c>
      <c r="C37" s="45" t="s">
        <v>238</v>
      </c>
      <c r="D37" s="45" t="s">
        <v>238</v>
      </c>
      <c r="E37" s="45" t="s">
        <v>238</v>
      </c>
      <c r="F37" s="45" t="s">
        <v>238</v>
      </c>
      <c r="G37" s="45" t="s">
        <v>238</v>
      </c>
    </row>
    <row r="38" spans="1:7" s="23" customFormat="1" ht="13.5">
      <c r="A38" s="44" t="s">
        <v>9</v>
      </c>
      <c r="B38" s="52">
        <f>B7+B20</f>
        <v>1196.74</v>
      </c>
      <c r="C38" s="44" t="s">
        <v>10</v>
      </c>
      <c r="D38" s="46">
        <f>SUM(D7:D37)</f>
        <v>1196.74</v>
      </c>
      <c r="E38" s="46">
        <f>SUM(E7:E37)</f>
        <v>1196.74</v>
      </c>
      <c r="F38" s="47"/>
      <c r="G38" s="47"/>
    </row>
    <row r="39" ht="13.5">
      <c r="D39" s="53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K29" sqref="K29"/>
    </sheetView>
  </sheetViews>
  <sheetFormatPr defaultColWidth="9.00390625" defaultRowHeight="15"/>
  <cols>
    <col min="1" max="1" width="12.7109375" style="0" bestFit="1" customWidth="1"/>
    <col min="2" max="2" width="36.28125" style="0" customWidth="1"/>
    <col min="3" max="5" width="11.140625" style="0" customWidth="1"/>
    <col min="6" max="6" width="14.7109375" style="0" customWidth="1"/>
  </cols>
  <sheetData>
    <row r="1" ht="13.5">
      <c r="A1" t="s">
        <v>135</v>
      </c>
    </row>
    <row r="2" spans="1:6" ht="19.5" customHeight="1">
      <c r="A2" s="68" t="s">
        <v>140</v>
      </c>
      <c r="B2" s="68"/>
      <c r="C2" s="68"/>
      <c r="D2" s="68"/>
      <c r="E2" s="68"/>
      <c r="F2" s="68"/>
    </row>
    <row r="3" ht="13.5">
      <c r="F3" s="4" t="s">
        <v>0</v>
      </c>
    </row>
    <row r="4" spans="1:6" ht="25.5" customHeight="1">
      <c r="A4" s="74" t="s">
        <v>11</v>
      </c>
      <c r="B4" s="75"/>
      <c r="C4" s="74" t="s">
        <v>129</v>
      </c>
      <c r="D4" s="81"/>
      <c r="E4" s="81"/>
      <c r="F4" s="75"/>
    </row>
    <row r="5" spans="1:6" ht="14.25" customHeight="1">
      <c r="A5" s="72" t="s">
        <v>12</v>
      </c>
      <c r="B5" s="72" t="s">
        <v>13</v>
      </c>
      <c r="C5" s="72" t="s">
        <v>14</v>
      </c>
      <c r="D5" s="72" t="s">
        <v>15</v>
      </c>
      <c r="E5" s="74" t="s">
        <v>16</v>
      </c>
      <c r="F5" s="75"/>
    </row>
    <row r="6" spans="1:6" ht="16.5" customHeight="1">
      <c r="A6" s="73"/>
      <c r="B6" s="73"/>
      <c r="C6" s="73"/>
      <c r="D6" s="73"/>
      <c r="E6" s="11" t="s">
        <v>120</v>
      </c>
      <c r="F6" s="11" t="s">
        <v>121</v>
      </c>
    </row>
    <row r="7" spans="1:6" ht="13.5">
      <c r="A7" s="17"/>
      <c r="B7" s="16" t="s">
        <v>4</v>
      </c>
      <c r="C7" s="22">
        <f>C8+C19+C22+C30+C35+C44</f>
        <v>1196.7399999999998</v>
      </c>
      <c r="D7" s="22">
        <f>D8+D19+D22+D30+D35+D44</f>
        <v>793.2499999999998</v>
      </c>
      <c r="E7" s="22">
        <f>E8+E19+E22+E30+E35+E44</f>
        <v>0</v>
      </c>
      <c r="F7" s="22">
        <f>F8+F19+F22+F30+F35+F44</f>
        <v>403.49</v>
      </c>
    </row>
    <row r="8" spans="1:6" ht="13.5">
      <c r="A8" s="21" t="s">
        <v>17</v>
      </c>
      <c r="B8" s="21" t="s">
        <v>5</v>
      </c>
      <c r="C8" s="22">
        <f aca="true" t="shared" si="0" ref="C8:C46">D8+E8+F8</f>
        <v>422.24999999999994</v>
      </c>
      <c r="D8" s="22">
        <f>D9+D11+D13+D15+D17</f>
        <v>382.24999999999994</v>
      </c>
      <c r="E8" s="22"/>
      <c r="F8" s="22">
        <f>F9+F11+F13+F15+F17</f>
        <v>40</v>
      </c>
    </row>
    <row r="9" spans="1:6" ht="13.5">
      <c r="A9" s="21" t="s">
        <v>18</v>
      </c>
      <c r="B9" s="21" t="s">
        <v>19</v>
      </c>
      <c r="C9" s="22">
        <f t="shared" si="0"/>
        <v>14.92</v>
      </c>
      <c r="D9" s="22">
        <v>14.92</v>
      </c>
      <c r="E9" s="22"/>
      <c r="F9" s="17"/>
    </row>
    <row r="10" spans="1:6" ht="13.5">
      <c r="A10" s="21" t="s">
        <v>20</v>
      </c>
      <c r="B10" s="21" t="s">
        <v>21</v>
      </c>
      <c r="C10" s="22">
        <f t="shared" si="0"/>
        <v>14.92</v>
      </c>
      <c r="D10" s="22">
        <v>14.92</v>
      </c>
      <c r="E10" s="22"/>
      <c r="F10" s="17"/>
    </row>
    <row r="11" spans="1:6" ht="13.5">
      <c r="A11" s="21" t="s">
        <v>23</v>
      </c>
      <c r="B11" s="21" t="s">
        <v>24</v>
      </c>
      <c r="C11" s="22">
        <f t="shared" si="0"/>
        <v>282.90999999999997</v>
      </c>
      <c r="D11" s="22">
        <v>242.91</v>
      </c>
      <c r="E11" s="22"/>
      <c r="F11" s="22">
        <v>40</v>
      </c>
    </row>
    <row r="12" spans="1:6" ht="13.5">
      <c r="A12" s="21" t="s">
        <v>25</v>
      </c>
      <c r="B12" s="21" t="s">
        <v>21</v>
      </c>
      <c r="C12" s="22">
        <f t="shared" si="0"/>
        <v>282.90999999999997</v>
      </c>
      <c r="D12" s="22">
        <v>242.91</v>
      </c>
      <c r="E12" s="22"/>
      <c r="F12" s="22">
        <v>40</v>
      </c>
    </row>
    <row r="13" spans="1:6" ht="13.5">
      <c r="A13" s="21" t="s">
        <v>147</v>
      </c>
      <c r="B13" s="21" t="s">
        <v>148</v>
      </c>
      <c r="C13" s="22">
        <f t="shared" si="0"/>
        <v>43.71</v>
      </c>
      <c r="D13" s="22">
        <v>43.71</v>
      </c>
      <c r="E13" s="22"/>
      <c r="F13" s="17"/>
    </row>
    <row r="14" spans="1:6" ht="13.5">
      <c r="A14" s="21" t="s">
        <v>149</v>
      </c>
      <c r="B14" s="21" t="s">
        <v>21</v>
      </c>
      <c r="C14" s="22">
        <f t="shared" si="0"/>
        <v>43.71</v>
      </c>
      <c r="D14" s="22">
        <v>43.71</v>
      </c>
      <c r="E14" s="22"/>
      <c r="F14" s="17"/>
    </row>
    <row r="15" spans="1:6" ht="13.5">
      <c r="A15" s="21" t="s">
        <v>150</v>
      </c>
      <c r="B15" s="21" t="s">
        <v>151</v>
      </c>
      <c r="C15" s="22">
        <f t="shared" si="0"/>
        <v>25.09</v>
      </c>
      <c r="D15" s="22">
        <v>25.09</v>
      </c>
      <c r="E15" s="22"/>
      <c r="F15" s="17"/>
    </row>
    <row r="16" spans="1:6" ht="13.5">
      <c r="A16" s="21" t="s">
        <v>152</v>
      </c>
      <c r="B16" s="21" t="s">
        <v>21</v>
      </c>
      <c r="C16" s="22">
        <f t="shared" si="0"/>
        <v>25.09</v>
      </c>
      <c r="D16" s="22">
        <v>25.09</v>
      </c>
      <c r="E16" s="22"/>
      <c r="F16" s="17"/>
    </row>
    <row r="17" spans="1:6" ht="13.5">
      <c r="A17" s="21" t="s">
        <v>153</v>
      </c>
      <c r="B17" s="21" t="s">
        <v>154</v>
      </c>
      <c r="C17" s="22">
        <f t="shared" si="0"/>
        <v>55.62</v>
      </c>
      <c r="D17" s="22">
        <v>55.62</v>
      </c>
      <c r="E17" s="22"/>
      <c r="F17" s="17"/>
    </row>
    <row r="18" spans="1:6" ht="13.5">
      <c r="A18" s="21" t="s">
        <v>155</v>
      </c>
      <c r="B18" s="21" t="s">
        <v>21</v>
      </c>
      <c r="C18" s="22">
        <f t="shared" si="0"/>
        <v>55.62</v>
      </c>
      <c r="D18" s="22">
        <v>55.62</v>
      </c>
      <c r="E18" s="22"/>
      <c r="F18" s="17"/>
    </row>
    <row r="19" spans="1:6" ht="13.5">
      <c r="A19" s="21" t="s">
        <v>156</v>
      </c>
      <c r="B19" s="21" t="s">
        <v>157</v>
      </c>
      <c r="C19" s="22">
        <f t="shared" si="0"/>
        <v>38.68</v>
      </c>
      <c r="D19" s="22">
        <v>38.68</v>
      </c>
      <c r="E19" s="22"/>
      <c r="F19" s="17"/>
    </row>
    <row r="20" spans="1:6" ht="13.5">
      <c r="A20" s="21" t="s">
        <v>158</v>
      </c>
      <c r="B20" s="21" t="s">
        <v>159</v>
      </c>
      <c r="C20" s="22">
        <f t="shared" si="0"/>
        <v>38.68</v>
      </c>
      <c r="D20" s="22">
        <v>38.68</v>
      </c>
      <c r="E20" s="22"/>
      <c r="F20" s="17"/>
    </row>
    <row r="21" spans="1:6" ht="13.5">
      <c r="A21" s="21" t="s">
        <v>160</v>
      </c>
      <c r="B21" s="21" t="s">
        <v>161</v>
      </c>
      <c r="C21" s="22">
        <f t="shared" si="0"/>
        <v>38.68</v>
      </c>
      <c r="D21" s="22">
        <v>38.68</v>
      </c>
      <c r="E21" s="22"/>
      <c r="F21" s="17"/>
    </row>
    <row r="22" spans="1:6" ht="13.5">
      <c r="A22" s="21" t="s">
        <v>162</v>
      </c>
      <c r="B22" s="21" t="s">
        <v>6</v>
      </c>
      <c r="C22" s="22">
        <f t="shared" si="0"/>
        <v>122.55</v>
      </c>
      <c r="D22" s="22">
        <f>D23+D25</f>
        <v>122.55</v>
      </c>
      <c r="E22" s="22"/>
      <c r="F22" s="17"/>
    </row>
    <row r="23" spans="1:6" ht="13.5">
      <c r="A23" s="21" t="s">
        <v>163</v>
      </c>
      <c r="B23" s="21" t="s">
        <v>164</v>
      </c>
      <c r="C23" s="22">
        <f t="shared" si="0"/>
        <v>19.58</v>
      </c>
      <c r="D23" s="22">
        <v>19.58</v>
      </c>
      <c r="E23" s="22"/>
      <c r="F23" s="17"/>
    </row>
    <row r="24" spans="1:6" ht="13.5">
      <c r="A24" s="21" t="s">
        <v>165</v>
      </c>
      <c r="B24" s="21" t="s">
        <v>166</v>
      </c>
      <c r="C24" s="22">
        <f t="shared" si="0"/>
        <v>19.58</v>
      </c>
      <c r="D24" s="22">
        <v>19.58</v>
      </c>
      <c r="E24" s="22"/>
      <c r="F24" s="17"/>
    </row>
    <row r="25" spans="1:6" ht="13.5">
      <c r="A25" s="21" t="s">
        <v>167</v>
      </c>
      <c r="B25" s="21" t="s">
        <v>168</v>
      </c>
      <c r="C25" s="22">
        <f t="shared" si="0"/>
        <v>102.97</v>
      </c>
      <c r="D25" s="22">
        <f>D26+D27+D28+D29</f>
        <v>102.97</v>
      </c>
      <c r="E25" s="22"/>
      <c r="F25" s="17"/>
    </row>
    <row r="26" spans="1:6" ht="13.5">
      <c r="A26" s="21" t="s">
        <v>169</v>
      </c>
      <c r="B26" s="21" t="s">
        <v>170</v>
      </c>
      <c r="C26" s="22">
        <f t="shared" si="0"/>
        <v>3.69</v>
      </c>
      <c r="D26" s="22">
        <v>3.69</v>
      </c>
      <c r="E26" s="22"/>
      <c r="F26" s="17"/>
    </row>
    <row r="27" spans="1:6" ht="13.5">
      <c r="A27" s="21" t="s">
        <v>171</v>
      </c>
      <c r="B27" s="21" t="s">
        <v>172</v>
      </c>
      <c r="C27" s="22">
        <f t="shared" si="0"/>
        <v>0.61</v>
      </c>
      <c r="D27" s="22">
        <v>0.61</v>
      </c>
      <c r="E27" s="22"/>
      <c r="F27" s="17"/>
    </row>
    <row r="28" spans="1:6" ht="13.5">
      <c r="A28" s="21" t="s">
        <v>173</v>
      </c>
      <c r="B28" s="21" t="s">
        <v>174</v>
      </c>
      <c r="C28" s="22">
        <f t="shared" si="0"/>
        <v>70.48</v>
      </c>
      <c r="D28" s="22">
        <v>70.48</v>
      </c>
      <c r="E28" s="22"/>
      <c r="F28" s="17"/>
    </row>
    <row r="29" spans="1:6" ht="13.5">
      <c r="A29" s="21" t="s">
        <v>175</v>
      </c>
      <c r="B29" s="21" t="s">
        <v>176</v>
      </c>
      <c r="C29" s="22">
        <f t="shared" si="0"/>
        <v>28.19</v>
      </c>
      <c r="D29" s="22">
        <v>28.19</v>
      </c>
      <c r="E29" s="22"/>
      <c r="F29" s="17"/>
    </row>
    <row r="30" spans="1:6" ht="13.5">
      <c r="A30" s="21" t="s">
        <v>177</v>
      </c>
      <c r="B30" s="21" t="s">
        <v>7</v>
      </c>
      <c r="C30" s="22">
        <f t="shared" si="0"/>
        <v>66.55</v>
      </c>
      <c r="D30" s="22">
        <f>D31+D33</f>
        <v>66.55</v>
      </c>
      <c r="E30" s="22"/>
      <c r="F30" s="38"/>
    </row>
    <row r="31" spans="1:6" ht="13.5">
      <c r="A31" s="21" t="s">
        <v>178</v>
      </c>
      <c r="B31" s="21" t="s">
        <v>179</v>
      </c>
      <c r="C31" s="22">
        <f t="shared" si="0"/>
        <v>13.42</v>
      </c>
      <c r="D31" s="22">
        <v>13.42</v>
      </c>
      <c r="E31" s="22"/>
      <c r="F31" s="38"/>
    </row>
    <row r="32" spans="1:6" ht="13.5">
      <c r="A32" s="21" t="s">
        <v>180</v>
      </c>
      <c r="B32" s="21" t="s">
        <v>181</v>
      </c>
      <c r="C32" s="22">
        <f t="shared" si="0"/>
        <v>13.42</v>
      </c>
      <c r="D32" s="22">
        <v>13.42</v>
      </c>
      <c r="E32" s="22"/>
      <c r="F32" s="38"/>
    </row>
    <row r="33" spans="1:6" ht="13.5">
      <c r="A33" s="21" t="s">
        <v>182</v>
      </c>
      <c r="B33" s="21" t="s">
        <v>183</v>
      </c>
      <c r="C33" s="22">
        <f t="shared" si="0"/>
        <v>53.13</v>
      </c>
      <c r="D33" s="22">
        <v>53.13</v>
      </c>
      <c r="E33" s="26"/>
      <c r="F33" s="38"/>
    </row>
    <row r="34" spans="1:6" ht="13.5">
      <c r="A34" s="21" t="s">
        <v>184</v>
      </c>
      <c r="B34" s="21" t="s">
        <v>185</v>
      </c>
      <c r="C34" s="22">
        <f t="shared" si="0"/>
        <v>53.13</v>
      </c>
      <c r="D34" s="22">
        <v>53.13</v>
      </c>
      <c r="E34" s="26"/>
      <c r="F34" s="38"/>
    </row>
    <row r="35" spans="1:6" ht="13.5">
      <c r="A35" s="21" t="s">
        <v>186</v>
      </c>
      <c r="B35" s="21" t="s">
        <v>187</v>
      </c>
      <c r="C35" s="22">
        <f t="shared" si="0"/>
        <v>504.42</v>
      </c>
      <c r="D35" s="22">
        <f>D36+D38+D40+D42</f>
        <v>140.93</v>
      </c>
      <c r="E35" s="26"/>
      <c r="F35" s="54">
        <f>F36+F38+F40+F42</f>
        <v>363.49</v>
      </c>
    </row>
    <row r="36" spans="1:6" ht="13.5">
      <c r="A36" s="21" t="s">
        <v>188</v>
      </c>
      <c r="B36" s="21" t="s">
        <v>189</v>
      </c>
      <c r="C36" s="22">
        <f t="shared" si="0"/>
        <v>119.5</v>
      </c>
      <c r="D36" s="22">
        <v>119.5</v>
      </c>
      <c r="E36" s="26"/>
      <c r="F36" s="55"/>
    </row>
    <row r="37" spans="1:6" ht="13.5">
      <c r="A37" s="21" t="s">
        <v>190</v>
      </c>
      <c r="B37" s="21" t="s">
        <v>22</v>
      </c>
      <c r="C37" s="22">
        <f t="shared" si="0"/>
        <v>119.5</v>
      </c>
      <c r="D37" s="22">
        <v>119.5</v>
      </c>
      <c r="E37" s="26"/>
      <c r="F37" s="55"/>
    </row>
    <row r="38" spans="1:6" ht="13.5">
      <c r="A38" s="21" t="s">
        <v>191</v>
      </c>
      <c r="B38" s="21" t="s">
        <v>192</v>
      </c>
      <c r="C38" s="22">
        <f t="shared" si="0"/>
        <v>21.43</v>
      </c>
      <c r="D38" s="22">
        <v>21.43</v>
      </c>
      <c r="E38" s="26"/>
      <c r="F38" s="55"/>
    </row>
    <row r="39" spans="1:6" ht="13.5">
      <c r="A39" s="21" t="s">
        <v>193</v>
      </c>
      <c r="B39" s="21" t="s">
        <v>194</v>
      </c>
      <c r="C39" s="22">
        <f t="shared" si="0"/>
        <v>21.43</v>
      </c>
      <c r="D39" s="22">
        <v>21.43</v>
      </c>
      <c r="E39" s="26"/>
      <c r="F39" s="55"/>
    </row>
    <row r="40" spans="1:6" ht="13.5">
      <c r="A40" s="21" t="s">
        <v>195</v>
      </c>
      <c r="B40" s="21" t="s">
        <v>196</v>
      </c>
      <c r="C40" s="22">
        <f t="shared" si="0"/>
        <v>61.2</v>
      </c>
      <c r="D40" s="21"/>
      <c r="E40" s="27"/>
      <c r="F40" s="55">
        <v>61.2</v>
      </c>
    </row>
    <row r="41" spans="1:6" ht="13.5">
      <c r="A41" s="21" t="s">
        <v>197</v>
      </c>
      <c r="B41" s="21" t="s">
        <v>198</v>
      </c>
      <c r="C41" s="22">
        <f t="shared" si="0"/>
        <v>61.2</v>
      </c>
      <c r="D41" s="21"/>
      <c r="E41" s="27"/>
      <c r="F41" s="55">
        <v>61.2</v>
      </c>
    </row>
    <row r="42" spans="1:6" ht="13.5">
      <c r="A42" s="28">
        <v>21307</v>
      </c>
      <c r="B42" s="28" t="s">
        <v>205</v>
      </c>
      <c r="C42" s="29">
        <f t="shared" si="0"/>
        <v>302.29</v>
      </c>
      <c r="D42" s="29"/>
      <c r="E42" s="29"/>
      <c r="F42" s="36">
        <v>302.29</v>
      </c>
    </row>
    <row r="43" spans="1:6" ht="13.5">
      <c r="A43" s="28">
        <v>2130705</v>
      </c>
      <c r="B43" s="28" t="s">
        <v>204</v>
      </c>
      <c r="C43" s="29">
        <f t="shared" si="0"/>
        <v>302.29</v>
      </c>
      <c r="D43" s="29"/>
      <c r="E43" s="29"/>
      <c r="F43" s="36">
        <v>302.29</v>
      </c>
    </row>
    <row r="44" spans="1:6" ht="13.5">
      <c r="A44" s="21" t="s">
        <v>199</v>
      </c>
      <c r="B44" s="21" t="s">
        <v>8</v>
      </c>
      <c r="C44" s="22">
        <f t="shared" si="0"/>
        <v>42.29</v>
      </c>
      <c r="D44" s="22">
        <v>42.29</v>
      </c>
      <c r="E44" s="26"/>
      <c r="F44" s="55"/>
    </row>
    <row r="45" spans="1:6" ht="13.5">
      <c r="A45" s="21" t="s">
        <v>200</v>
      </c>
      <c r="B45" s="21" t="s">
        <v>201</v>
      </c>
      <c r="C45" s="22">
        <f t="shared" si="0"/>
        <v>42.29</v>
      </c>
      <c r="D45" s="22">
        <v>42.29</v>
      </c>
      <c r="E45" s="26"/>
      <c r="F45" s="38"/>
    </row>
    <row r="46" spans="1:6" ht="13.5">
      <c r="A46" s="21" t="s">
        <v>202</v>
      </c>
      <c r="B46" s="21" t="s">
        <v>203</v>
      </c>
      <c r="C46" s="22">
        <f t="shared" si="0"/>
        <v>42.29</v>
      </c>
      <c r="D46" s="22">
        <v>42.29</v>
      </c>
      <c r="E46" s="26"/>
      <c r="F46" s="38"/>
    </row>
  </sheetData>
  <sheetProtection/>
  <mergeCells count="8">
    <mergeCell ref="A2:F2"/>
    <mergeCell ref="A4:B4"/>
    <mergeCell ref="C4:F4"/>
    <mergeCell ref="E5:F5"/>
    <mergeCell ref="D5:D6"/>
    <mergeCell ref="C5:C6"/>
    <mergeCell ref="B5:B6"/>
    <mergeCell ref="A5:A6"/>
  </mergeCells>
  <printOptions horizontalCentered="1"/>
  <pageMargins left="0" right="0" top="0.984251968503937" bottom="0.5905511811023623" header="0" footer="0"/>
  <pageSetup fitToHeight="1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I46" sqref="I46"/>
    </sheetView>
  </sheetViews>
  <sheetFormatPr defaultColWidth="9.00390625" defaultRowHeight="15"/>
  <cols>
    <col min="1" max="1" width="9.00390625" style="0" customWidth="1"/>
    <col min="2" max="2" width="21.421875" style="0" bestFit="1" customWidth="1"/>
    <col min="3" max="5" width="11.140625" style="0" customWidth="1"/>
  </cols>
  <sheetData>
    <row r="1" ht="13.5">
      <c r="A1" t="s">
        <v>136</v>
      </c>
    </row>
    <row r="2" spans="1:5" ht="23.25">
      <c r="A2" s="68" t="s">
        <v>141</v>
      </c>
      <c r="B2" s="68"/>
      <c r="C2" s="68"/>
      <c r="D2" s="68"/>
      <c r="E2" s="68"/>
    </row>
    <row r="3" ht="13.5">
      <c r="E3" s="4" t="s">
        <v>0</v>
      </c>
    </row>
    <row r="4" spans="1:5" ht="13.5">
      <c r="A4" s="70" t="s">
        <v>26</v>
      </c>
      <c r="B4" s="70"/>
      <c r="C4" s="70" t="s">
        <v>130</v>
      </c>
      <c r="D4" s="70"/>
      <c r="E4" s="70"/>
    </row>
    <row r="5" spans="1:5" ht="13.5">
      <c r="A5" s="5" t="s">
        <v>12</v>
      </c>
      <c r="B5" s="5" t="s">
        <v>13</v>
      </c>
      <c r="C5" s="5" t="s">
        <v>4</v>
      </c>
      <c r="D5" s="5" t="s">
        <v>27</v>
      </c>
      <c r="E5" s="5" t="s">
        <v>28</v>
      </c>
    </row>
    <row r="6" spans="1:5" ht="13.5">
      <c r="A6" s="8"/>
      <c r="B6" s="5" t="s">
        <v>4</v>
      </c>
      <c r="C6" s="58">
        <f>C7+C20+C40</f>
        <v>793.25</v>
      </c>
      <c r="D6" s="57">
        <f>D7+D20+D40</f>
        <v>599.25</v>
      </c>
      <c r="E6" s="58">
        <f>E7+E20+E40</f>
        <v>194</v>
      </c>
    </row>
    <row r="7" spans="1:5" ht="13.5">
      <c r="A7" s="64" t="s">
        <v>29</v>
      </c>
      <c r="B7" s="8" t="s">
        <v>30</v>
      </c>
      <c r="C7" s="59">
        <f>D7+E7</f>
        <v>557.06</v>
      </c>
      <c r="D7" s="59">
        <f>SUM(D8:D19)</f>
        <v>557.06</v>
      </c>
      <c r="E7" s="59">
        <f>SUM(E8:E19)</f>
        <v>0</v>
      </c>
    </row>
    <row r="8" spans="1:5" ht="13.5">
      <c r="A8" s="64" t="s">
        <v>31</v>
      </c>
      <c r="B8" s="8" t="s">
        <v>32</v>
      </c>
      <c r="C8" s="59">
        <f aca="true" t="shared" si="0" ref="C8:C46">D8+E8</f>
        <v>171.67</v>
      </c>
      <c r="D8" s="60">
        <v>171.67</v>
      </c>
      <c r="E8" s="57"/>
    </row>
    <row r="9" spans="1:5" ht="13.5">
      <c r="A9" s="64" t="s">
        <v>33</v>
      </c>
      <c r="B9" s="8" t="s">
        <v>34</v>
      </c>
      <c r="C9" s="59">
        <f t="shared" si="0"/>
        <v>113.69</v>
      </c>
      <c r="D9" s="60">
        <v>113.69</v>
      </c>
      <c r="E9" s="57"/>
    </row>
    <row r="10" spans="1:5" ht="13.5">
      <c r="A10" s="64" t="s">
        <v>35</v>
      </c>
      <c r="B10" s="8" t="s">
        <v>36</v>
      </c>
      <c r="C10" s="59">
        <f t="shared" si="0"/>
        <v>16.19</v>
      </c>
      <c r="D10" s="60">
        <v>16.19</v>
      </c>
      <c r="E10" s="57"/>
    </row>
    <row r="11" spans="1:5" ht="13.5">
      <c r="A11" s="64" t="s">
        <v>37</v>
      </c>
      <c r="B11" s="8" t="s">
        <v>38</v>
      </c>
      <c r="C11" s="59">
        <f t="shared" si="0"/>
        <v>0</v>
      </c>
      <c r="D11" s="57"/>
      <c r="E11" s="57"/>
    </row>
    <row r="12" spans="1:5" ht="13.5">
      <c r="A12" s="64" t="s">
        <v>39</v>
      </c>
      <c r="B12" s="8" t="s">
        <v>40</v>
      </c>
      <c r="C12" s="59">
        <f t="shared" si="0"/>
        <v>50.86</v>
      </c>
      <c r="D12" s="57">
        <v>50.86</v>
      </c>
      <c r="E12" s="57"/>
    </row>
    <row r="13" spans="1:5" ht="13.5">
      <c r="A13" s="65" t="s">
        <v>255</v>
      </c>
      <c r="B13" s="21" t="s">
        <v>256</v>
      </c>
      <c r="C13" s="59">
        <f t="shared" si="0"/>
        <v>70.48</v>
      </c>
      <c r="D13" s="60">
        <v>70.48</v>
      </c>
      <c r="E13" s="57"/>
    </row>
    <row r="14" spans="1:5" ht="13.5">
      <c r="A14" s="65" t="s">
        <v>257</v>
      </c>
      <c r="B14" s="21" t="s">
        <v>258</v>
      </c>
      <c r="C14" s="59">
        <f t="shared" si="0"/>
        <v>28.19</v>
      </c>
      <c r="D14" s="60">
        <v>28.19</v>
      </c>
      <c r="E14" s="57"/>
    </row>
    <row r="15" spans="1:5" ht="13.5">
      <c r="A15" s="65" t="s">
        <v>259</v>
      </c>
      <c r="B15" s="21" t="s">
        <v>260</v>
      </c>
      <c r="C15" s="59">
        <f t="shared" si="0"/>
        <v>28.19</v>
      </c>
      <c r="D15" s="60">
        <v>28.19</v>
      </c>
      <c r="E15" s="57"/>
    </row>
    <row r="16" spans="1:5" ht="13.5">
      <c r="A16" s="65" t="s">
        <v>261</v>
      </c>
      <c r="B16" s="21" t="s">
        <v>262</v>
      </c>
      <c r="C16" s="59">
        <f t="shared" si="0"/>
        <v>6.06</v>
      </c>
      <c r="D16" s="60">
        <v>6.06</v>
      </c>
      <c r="E16" s="57"/>
    </row>
    <row r="17" spans="1:5" ht="13.5">
      <c r="A17" s="65" t="s">
        <v>263</v>
      </c>
      <c r="B17" s="21" t="s">
        <v>264</v>
      </c>
      <c r="C17" s="59">
        <f t="shared" si="0"/>
        <v>17.9</v>
      </c>
      <c r="D17" s="60">
        <v>17.9</v>
      </c>
      <c r="E17" s="57"/>
    </row>
    <row r="18" spans="1:5" ht="13.5">
      <c r="A18" s="65" t="s">
        <v>265</v>
      </c>
      <c r="B18" s="21" t="s">
        <v>266</v>
      </c>
      <c r="C18" s="59">
        <f t="shared" si="0"/>
        <v>42.29</v>
      </c>
      <c r="D18" s="60">
        <v>42.29</v>
      </c>
      <c r="E18" s="57"/>
    </row>
    <row r="19" spans="1:5" ht="13.5">
      <c r="A19" s="65" t="s">
        <v>41</v>
      </c>
      <c r="B19" s="21" t="s">
        <v>42</v>
      </c>
      <c r="C19" s="59">
        <f t="shared" si="0"/>
        <v>11.54</v>
      </c>
      <c r="D19" s="60">
        <v>11.54</v>
      </c>
      <c r="E19" s="57"/>
    </row>
    <row r="20" spans="1:5" ht="13.5">
      <c r="A20" s="13" t="s">
        <v>43</v>
      </c>
      <c r="B20" s="8" t="s">
        <v>44</v>
      </c>
      <c r="C20" s="59">
        <f t="shared" si="0"/>
        <v>225.36</v>
      </c>
      <c r="D20" s="57">
        <f>SUM(D21:D39)</f>
        <v>31.36</v>
      </c>
      <c r="E20" s="57">
        <f>SUM(E21:E39)</f>
        <v>194</v>
      </c>
    </row>
    <row r="21" spans="1:5" ht="13.5">
      <c r="A21" s="64" t="s">
        <v>45</v>
      </c>
      <c r="B21" s="8" t="s">
        <v>46</v>
      </c>
      <c r="C21" s="59">
        <f t="shared" si="0"/>
        <v>12</v>
      </c>
      <c r="D21" s="57"/>
      <c r="E21" s="57">
        <v>12</v>
      </c>
    </row>
    <row r="22" spans="1:5" ht="13.5">
      <c r="A22" s="64" t="s">
        <v>47</v>
      </c>
      <c r="B22" s="8" t="s">
        <v>48</v>
      </c>
      <c r="C22" s="59"/>
      <c r="D22" s="57"/>
      <c r="E22" s="57"/>
    </row>
    <row r="23" spans="1:5" ht="13.5">
      <c r="A23" s="64" t="s">
        <v>49</v>
      </c>
      <c r="B23" s="8" t="s">
        <v>50</v>
      </c>
      <c r="C23" s="59"/>
      <c r="D23" s="57"/>
      <c r="E23" s="57"/>
    </row>
    <row r="24" spans="1:5" ht="13.5">
      <c r="A24" s="64" t="s">
        <v>51</v>
      </c>
      <c r="B24" s="8" t="s">
        <v>52</v>
      </c>
      <c r="C24" s="59"/>
      <c r="D24" s="57"/>
      <c r="E24" s="57"/>
    </row>
    <row r="25" spans="1:5" ht="13.5">
      <c r="A25" s="64" t="s">
        <v>53</v>
      </c>
      <c r="B25" s="8" t="s">
        <v>54</v>
      </c>
      <c r="C25" s="59"/>
      <c r="D25" s="57"/>
      <c r="E25" s="57"/>
    </row>
    <row r="26" spans="1:5" ht="13.5">
      <c r="A26" s="64" t="s">
        <v>55</v>
      </c>
      <c r="B26" s="8" t="s">
        <v>56</v>
      </c>
      <c r="C26" s="59">
        <f t="shared" si="0"/>
        <v>7</v>
      </c>
      <c r="D26" s="57"/>
      <c r="E26" s="57">
        <v>7</v>
      </c>
    </row>
    <row r="27" spans="1:5" ht="13.5">
      <c r="A27" s="64" t="s">
        <v>57</v>
      </c>
      <c r="B27" s="8" t="s">
        <v>58</v>
      </c>
      <c r="C27" s="59">
        <f t="shared" si="0"/>
        <v>16</v>
      </c>
      <c r="D27" s="57"/>
      <c r="E27" s="57">
        <v>16</v>
      </c>
    </row>
    <row r="28" spans="1:5" ht="13.5">
      <c r="A28" s="64" t="s">
        <v>59</v>
      </c>
      <c r="B28" s="8" t="s">
        <v>60</v>
      </c>
      <c r="C28" s="59"/>
      <c r="D28" s="57"/>
      <c r="E28" s="57"/>
    </row>
    <row r="29" spans="1:5" ht="13.5">
      <c r="A29" s="24">
        <v>30211</v>
      </c>
      <c r="B29" s="8" t="s">
        <v>275</v>
      </c>
      <c r="C29" s="59">
        <f t="shared" si="0"/>
        <v>65</v>
      </c>
      <c r="D29" s="57"/>
      <c r="E29" s="57">
        <v>65</v>
      </c>
    </row>
    <row r="30" spans="1:5" ht="13.5">
      <c r="A30" s="24">
        <v>30214</v>
      </c>
      <c r="B30" s="8" t="s">
        <v>276</v>
      </c>
      <c r="C30" s="59">
        <f t="shared" si="0"/>
        <v>4</v>
      </c>
      <c r="D30" s="57"/>
      <c r="E30" s="57">
        <v>4</v>
      </c>
    </row>
    <row r="31" spans="1:5" ht="13.5">
      <c r="A31" s="24">
        <v>30215</v>
      </c>
      <c r="B31" s="8" t="s">
        <v>277</v>
      </c>
      <c r="C31" s="59">
        <f t="shared" si="0"/>
        <v>4</v>
      </c>
      <c r="D31" s="57"/>
      <c r="E31" s="57">
        <v>4</v>
      </c>
    </row>
    <row r="32" spans="1:5" ht="13.5">
      <c r="A32" s="64" t="s">
        <v>61</v>
      </c>
      <c r="B32" s="8" t="s">
        <v>62</v>
      </c>
      <c r="C32" s="59">
        <f t="shared" si="0"/>
        <v>6</v>
      </c>
      <c r="D32" s="57"/>
      <c r="E32" s="57">
        <v>6</v>
      </c>
    </row>
    <row r="33" spans="1:5" ht="13.5">
      <c r="A33" s="64" t="s">
        <v>63</v>
      </c>
      <c r="B33" s="8" t="s">
        <v>64</v>
      </c>
      <c r="C33" s="59">
        <f t="shared" si="0"/>
        <v>15</v>
      </c>
      <c r="D33" s="57"/>
      <c r="E33" s="57">
        <v>15</v>
      </c>
    </row>
    <row r="34" spans="1:14" ht="13.5">
      <c r="A34" s="64" t="s">
        <v>65</v>
      </c>
      <c r="B34" s="8" t="s">
        <v>66</v>
      </c>
      <c r="C34" s="59"/>
      <c r="D34" s="57"/>
      <c r="E34" s="57"/>
      <c r="N34" t="s">
        <v>279</v>
      </c>
    </row>
    <row r="35" spans="1:5" ht="13.5">
      <c r="A35" s="24">
        <v>30228</v>
      </c>
      <c r="B35" s="56" t="s">
        <v>278</v>
      </c>
      <c r="C35" s="59">
        <f t="shared" si="0"/>
        <v>7.2</v>
      </c>
      <c r="D35" s="57"/>
      <c r="E35" s="61">
        <v>7.2</v>
      </c>
    </row>
    <row r="36" spans="1:5" ht="13.5">
      <c r="A36" s="24">
        <v>30229</v>
      </c>
      <c r="B36" s="21" t="s">
        <v>267</v>
      </c>
      <c r="C36" s="59">
        <f t="shared" si="0"/>
        <v>2.8</v>
      </c>
      <c r="D36" s="62">
        <v>2.8</v>
      </c>
      <c r="E36" s="60"/>
    </row>
    <row r="37" spans="1:5" ht="13.5">
      <c r="A37" s="66">
        <v>30231</v>
      </c>
      <c r="B37" s="21" t="s">
        <v>274</v>
      </c>
      <c r="C37" s="59">
        <f t="shared" si="0"/>
        <v>11</v>
      </c>
      <c r="D37" s="63"/>
      <c r="E37" s="60">
        <v>11</v>
      </c>
    </row>
    <row r="38" spans="1:5" ht="13.5">
      <c r="A38" s="67" t="s">
        <v>268</v>
      </c>
      <c r="B38" s="21" t="s">
        <v>269</v>
      </c>
      <c r="C38" s="59">
        <f t="shared" si="0"/>
        <v>32.56</v>
      </c>
      <c r="D38" s="60">
        <v>28.56</v>
      </c>
      <c r="E38" s="60">
        <v>4</v>
      </c>
    </row>
    <row r="39" spans="1:5" ht="13.5">
      <c r="A39" s="64" t="s">
        <v>67</v>
      </c>
      <c r="B39" s="8" t="s">
        <v>68</v>
      </c>
      <c r="C39" s="59">
        <f t="shared" si="0"/>
        <v>42.8</v>
      </c>
      <c r="D39" s="57"/>
      <c r="E39" s="57">
        <v>42.8</v>
      </c>
    </row>
    <row r="40" spans="1:5" ht="13.5">
      <c r="A40" s="64" t="s">
        <v>69</v>
      </c>
      <c r="B40" s="8" t="s">
        <v>70</v>
      </c>
      <c r="C40" s="59">
        <f t="shared" si="0"/>
        <v>10.83</v>
      </c>
      <c r="D40" s="57">
        <f>SUM(D41:D46)</f>
        <v>10.83</v>
      </c>
      <c r="E40" s="57">
        <f>SUM(E41:E46)</f>
        <v>0</v>
      </c>
    </row>
    <row r="41" spans="1:5" ht="13.5">
      <c r="A41" s="64" t="s">
        <v>71</v>
      </c>
      <c r="B41" s="8" t="s">
        <v>72</v>
      </c>
      <c r="C41" s="59"/>
      <c r="D41" s="57"/>
      <c r="E41" s="57"/>
    </row>
    <row r="42" spans="1:9" ht="13.5">
      <c r="A42" s="64" t="s">
        <v>73</v>
      </c>
      <c r="B42" s="8" t="s">
        <v>74</v>
      </c>
      <c r="C42" s="59"/>
      <c r="D42" s="57"/>
      <c r="E42" s="57"/>
      <c r="I42" t="s">
        <v>280</v>
      </c>
    </row>
    <row r="43" spans="1:5" ht="13.5">
      <c r="A43" s="64" t="s">
        <v>75</v>
      </c>
      <c r="B43" s="8" t="s">
        <v>76</v>
      </c>
      <c r="C43" s="59"/>
      <c r="D43" s="57"/>
      <c r="E43" s="57"/>
    </row>
    <row r="44" spans="1:5" ht="13.5">
      <c r="A44" s="64" t="s">
        <v>77</v>
      </c>
      <c r="B44" s="8" t="s">
        <v>78</v>
      </c>
      <c r="C44" s="59">
        <f t="shared" si="0"/>
        <v>5.15</v>
      </c>
      <c r="D44" s="57">
        <v>5.15</v>
      </c>
      <c r="E44" s="57"/>
    </row>
    <row r="45" spans="1:5" ht="13.5">
      <c r="A45" s="67" t="s">
        <v>270</v>
      </c>
      <c r="B45" s="21" t="s">
        <v>271</v>
      </c>
      <c r="C45" s="59">
        <f t="shared" si="0"/>
        <v>4.5</v>
      </c>
      <c r="D45" s="60">
        <v>4.5</v>
      </c>
      <c r="E45" s="60"/>
    </row>
    <row r="46" spans="1:5" ht="13.5">
      <c r="A46" s="67" t="s">
        <v>272</v>
      </c>
      <c r="B46" s="21" t="s">
        <v>273</v>
      </c>
      <c r="C46" s="59">
        <f t="shared" si="0"/>
        <v>1.18</v>
      </c>
      <c r="D46" s="60">
        <v>1.18</v>
      </c>
      <c r="E46" s="60"/>
    </row>
  </sheetData>
  <sheetProtection/>
  <mergeCells count="3">
    <mergeCell ref="A2:E2"/>
    <mergeCell ref="A4:B4"/>
    <mergeCell ref="C4:E4"/>
  </mergeCells>
  <printOptions horizontalCentered="1"/>
  <pageMargins left="0" right="0" top="0.984251968503937" bottom="0.3937007874015748" header="0" footer="0"/>
  <pageSetup fitToHeight="1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J44" sqref="J44"/>
    </sheetView>
  </sheetViews>
  <sheetFormatPr defaultColWidth="9.00390625" defaultRowHeight="15"/>
  <cols>
    <col min="1" max="4" width="10.57421875" style="0" customWidth="1"/>
    <col min="5" max="5" width="12.00390625" style="0" customWidth="1"/>
    <col min="6" max="6" width="12.7109375" style="0" customWidth="1"/>
    <col min="7" max="10" width="10.57421875" style="0" customWidth="1"/>
    <col min="11" max="11" width="12.421875" style="0" customWidth="1"/>
    <col min="12" max="12" width="10.57421875" style="0" customWidth="1"/>
  </cols>
  <sheetData>
    <row r="1" spans="1:12" ht="13.5">
      <c r="A1" t="s">
        <v>137</v>
      </c>
      <c r="L1" s="2"/>
    </row>
    <row r="2" spans="1:12" ht="23.25">
      <c r="A2" s="68" t="s">
        <v>142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4" ht="13.5">
      <c r="L4" s="4" t="s">
        <v>0</v>
      </c>
    </row>
    <row r="5" spans="1:12" ht="13.5">
      <c r="A5" s="70" t="s">
        <v>128</v>
      </c>
      <c r="B5" s="70"/>
      <c r="C5" s="70"/>
      <c r="D5" s="70"/>
      <c r="E5" s="70"/>
      <c r="F5" s="70"/>
      <c r="G5" s="70" t="s">
        <v>129</v>
      </c>
      <c r="H5" s="70"/>
      <c r="I5" s="70"/>
      <c r="J5" s="70"/>
      <c r="K5" s="70"/>
      <c r="L5" s="70"/>
    </row>
    <row r="6" spans="1:12" ht="13.5">
      <c r="A6" s="70" t="s">
        <v>4</v>
      </c>
      <c r="B6" s="71" t="s">
        <v>79</v>
      </c>
      <c r="C6" s="70" t="s">
        <v>80</v>
      </c>
      <c r="D6" s="70"/>
      <c r="E6" s="70"/>
      <c r="F6" s="71" t="s">
        <v>81</v>
      </c>
      <c r="G6" s="70" t="s">
        <v>4</v>
      </c>
      <c r="H6" s="71" t="s">
        <v>79</v>
      </c>
      <c r="I6" s="70" t="s">
        <v>80</v>
      </c>
      <c r="J6" s="70"/>
      <c r="K6" s="70"/>
      <c r="L6" s="71" t="s">
        <v>81</v>
      </c>
    </row>
    <row r="7" spans="1:12" ht="27">
      <c r="A7" s="70"/>
      <c r="B7" s="70"/>
      <c r="C7" s="5" t="s">
        <v>14</v>
      </c>
      <c r="D7" s="6" t="s">
        <v>82</v>
      </c>
      <c r="E7" s="6" t="s">
        <v>83</v>
      </c>
      <c r="F7" s="70"/>
      <c r="G7" s="70"/>
      <c r="H7" s="70"/>
      <c r="I7" s="5" t="s">
        <v>14</v>
      </c>
      <c r="J7" s="6" t="s">
        <v>82</v>
      </c>
      <c r="K7" s="6" t="s">
        <v>83</v>
      </c>
      <c r="L7" s="70"/>
    </row>
    <row r="8" spans="1:12" ht="13.5">
      <c r="A8" s="18">
        <f>B8+C8+F8</f>
        <v>27.39</v>
      </c>
      <c r="B8" s="19"/>
      <c r="C8" s="18">
        <f>D8+E8</f>
        <v>11.49</v>
      </c>
      <c r="D8" s="20"/>
      <c r="E8" s="20">
        <v>11.49</v>
      </c>
      <c r="F8" s="20">
        <v>15.9</v>
      </c>
      <c r="G8" s="18">
        <f>H8+I8+L8</f>
        <v>26</v>
      </c>
      <c r="H8" s="19"/>
      <c r="I8" s="18">
        <f>J8+K8</f>
        <v>11</v>
      </c>
      <c r="J8" s="20"/>
      <c r="K8" s="20">
        <v>11</v>
      </c>
      <c r="L8" s="20">
        <v>15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B34" sqref="B34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9.00390625" style="0" customWidth="1"/>
    <col min="6" max="6" width="12.140625" style="0" bestFit="1" customWidth="1"/>
  </cols>
  <sheetData>
    <row r="1" ht="13.5">
      <c r="A1" s="2" t="s">
        <v>138</v>
      </c>
    </row>
    <row r="2" spans="1:6" ht="23.25">
      <c r="A2" s="68" t="s">
        <v>143</v>
      </c>
      <c r="B2" s="68"/>
      <c r="C2" s="68"/>
      <c r="D2" s="68"/>
      <c r="E2" s="68"/>
      <c r="F2" s="68"/>
    </row>
    <row r="3" spans="1:6" ht="13.5">
      <c r="A3" s="3"/>
      <c r="B3" s="3"/>
      <c r="C3" s="3"/>
      <c r="D3" s="3"/>
      <c r="E3" s="3"/>
      <c r="F3" s="3"/>
    </row>
    <row r="4" ht="13.5">
      <c r="F4" s="4" t="s">
        <v>0</v>
      </c>
    </row>
    <row r="5" spans="1:6" ht="21" customHeight="1">
      <c r="A5" s="72" t="s">
        <v>12</v>
      </c>
      <c r="B5" s="72" t="s">
        <v>13</v>
      </c>
      <c r="C5" s="70" t="s">
        <v>84</v>
      </c>
      <c r="D5" s="70"/>
      <c r="E5" s="70"/>
      <c r="F5" s="70"/>
    </row>
    <row r="6" spans="1:6" ht="13.5">
      <c r="A6" s="82"/>
      <c r="B6" s="82"/>
      <c r="C6" s="72" t="s">
        <v>4</v>
      </c>
      <c r="D6" s="72" t="s">
        <v>15</v>
      </c>
      <c r="E6" s="74" t="s">
        <v>16</v>
      </c>
      <c r="F6" s="75"/>
    </row>
    <row r="7" spans="1:6" ht="13.5">
      <c r="A7" s="73"/>
      <c r="B7" s="73"/>
      <c r="C7" s="73"/>
      <c r="D7" s="73"/>
      <c r="E7" s="11" t="s">
        <v>120</v>
      </c>
      <c r="F7" s="11" t="s">
        <v>121</v>
      </c>
    </row>
    <row r="8" spans="1:6" ht="13.5">
      <c r="A8" s="8"/>
      <c r="B8" s="7" t="s">
        <v>4</v>
      </c>
      <c r="C8" s="8"/>
      <c r="D8" s="8"/>
      <c r="E8" s="8"/>
      <c r="F8" s="8"/>
    </row>
    <row r="9" spans="1:6" ht="13.5">
      <c r="A9" s="8" t="s">
        <v>85</v>
      </c>
      <c r="B9" s="8" t="s">
        <v>86</v>
      </c>
      <c r="C9" s="8"/>
      <c r="D9" s="8"/>
      <c r="E9" s="8"/>
      <c r="F9" s="8"/>
    </row>
    <row r="10" spans="1:6" ht="13.5">
      <c r="A10" s="8" t="s">
        <v>87</v>
      </c>
      <c r="B10" s="8" t="s">
        <v>88</v>
      </c>
      <c r="C10" s="8"/>
      <c r="D10" s="8"/>
      <c r="E10" s="8"/>
      <c r="F10" s="8"/>
    </row>
    <row r="11" spans="1:6" ht="13.5">
      <c r="A11" s="8" t="s">
        <v>89</v>
      </c>
      <c r="B11" s="8" t="s">
        <v>90</v>
      </c>
      <c r="C11" s="8"/>
      <c r="D11" s="8"/>
      <c r="E11" s="8"/>
      <c r="F11" s="8"/>
    </row>
    <row r="12" spans="1:6" ht="13.5">
      <c r="A12" s="8" t="s">
        <v>91</v>
      </c>
      <c r="B12" s="8" t="s">
        <v>92</v>
      </c>
      <c r="C12" s="8"/>
      <c r="D12" s="8"/>
      <c r="E12" s="8"/>
      <c r="F12" s="8"/>
    </row>
    <row r="13" spans="1:6" ht="13.5">
      <c r="A13" s="8" t="s">
        <v>93</v>
      </c>
      <c r="B13" s="8" t="s">
        <v>94</v>
      </c>
      <c r="C13" s="8"/>
      <c r="D13" s="8"/>
      <c r="E13" s="8"/>
      <c r="F13" s="8"/>
    </row>
    <row r="14" spans="1:6" ht="13.5">
      <c r="A14" s="8" t="s">
        <v>95</v>
      </c>
      <c r="B14" s="8" t="s">
        <v>96</v>
      </c>
      <c r="C14" s="8"/>
      <c r="D14" s="8"/>
      <c r="E14" s="8"/>
      <c r="F14" s="8"/>
    </row>
    <row r="15" spans="1:6" ht="13.5">
      <c r="A15" s="8" t="s">
        <v>97</v>
      </c>
      <c r="B15" s="8" t="s">
        <v>98</v>
      </c>
      <c r="C15" s="8"/>
      <c r="D15" s="8"/>
      <c r="E15" s="8"/>
      <c r="F15" s="8"/>
    </row>
    <row r="16" spans="1:6" ht="13.5">
      <c r="A16" s="8" t="s">
        <v>99</v>
      </c>
      <c r="B16" s="8" t="s">
        <v>100</v>
      </c>
      <c r="C16" s="8"/>
      <c r="D16" s="8"/>
      <c r="E16" s="8"/>
      <c r="F16" s="8"/>
    </row>
    <row r="17" spans="1:6" ht="13.5">
      <c r="A17" s="8" t="s">
        <v>101</v>
      </c>
      <c r="B17" s="8" t="s">
        <v>102</v>
      </c>
      <c r="C17" s="8"/>
      <c r="D17" s="8"/>
      <c r="E17" s="8"/>
      <c r="F17" s="8"/>
    </row>
    <row r="18" spans="1:6" ht="13.5">
      <c r="A18" s="8" t="s">
        <v>103</v>
      </c>
      <c r="B18" s="8" t="s">
        <v>104</v>
      </c>
      <c r="C18" s="8"/>
      <c r="D18" s="8"/>
      <c r="E18" s="8"/>
      <c r="F18" s="8"/>
    </row>
    <row r="19" spans="1:6" ht="13.5">
      <c r="A19" s="8" t="s">
        <v>105</v>
      </c>
      <c r="B19" s="8" t="s">
        <v>106</v>
      </c>
      <c r="C19" s="8"/>
      <c r="D19" s="8"/>
      <c r="E19" s="8"/>
      <c r="F19" s="8"/>
    </row>
    <row r="20" spans="1:6" ht="13.5">
      <c r="A20" s="8" t="s">
        <v>107</v>
      </c>
      <c r="B20" s="8" t="s">
        <v>108</v>
      </c>
      <c r="C20" s="8"/>
      <c r="D20" s="8"/>
      <c r="E20" s="8"/>
      <c r="F20" s="8"/>
    </row>
    <row r="21" spans="1:6" ht="13.5">
      <c r="A21" s="9"/>
      <c r="B21" s="10"/>
      <c r="C21" s="10"/>
      <c r="D21" s="10"/>
      <c r="E21" s="10"/>
      <c r="F21" s="10"/>
    </row>
  </sheetData>
  <sheetProtection/>
  <mergeCells count="7">
    <mergeCell ref="A2:F2"/>
    <mergeCell ref="C5:F5"/>
    <mergeCell ref="C6:C7"/>
    <mergeCell ref="D6:D7"/>
    <mergeCell ref="E6:F6"/>
    <mergeCell ref="B5:B7"/>
    <mergeCell ref="A5:A7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yiyou</cp:lastModifiedBy>
  <cp:lastPrinted>2018-02-02T06:59:33Z</cp:lastPrinted>
  <dcterms:created xsi:type="dcterms:W3CDTF">2015-12-31T10:03:51Z</dcterms:created>
  <dcterms:modified xsi:type="dcterms:W3CDTF">2022-01-14T07:45:49Z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