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activeTab="0"/>
  </bookViews>
  <sheets>
    <sheet name="部门收支总体情况表" sheetId="1" r:id="rId1"/>
    <sheet name="表2-部门收入总体情况表" sheetId="2" r:id="rId2"/>
    <sheet name="表3-部门支出总体情况表" sheetId="3" r:id="rId3"/>
    <sheet name="财政拨款收支总体情况表" sheetId="4" r:id="rId4"/>
    <sheet name="表5-一般公共预算财政拨款支出情况表" sheetId="5" r:id="rId5"/>
    <sheet name="表6-一般公共预算财政拨款基本支出情况表" sheetId="6" r:id="rId6"/>
    <sheet name="表7-一般公共预算“三公”经费支出情况表" sheetId="7" r:id="rId7"/>
    <sheet name="表8-政府性基金预算支出情况表" sheetId="8" r:id="rId8"/>
  </sheets>
  <definedNames/>
  <calcPr fullCalcOnLoad="1" fullPrecision="0"/>
</workbook>
</file>

<file path=xl/sharedStrings.xml><?xml version="1.0" encoding="utf-8"?>
<sst xmlns="http://schemas.openxmlformats.org/spreadsheetml/2006/main" count="623" uniqueCount="263">
  <si>
    <t>部门收支总体情况表</t>
  </si>
  <si>
    <t>乡财</t>
  </si>
  <si>
    <t/>
  </si>
  <si>
    <t>收入</t>
  </si>
  <si>
    <t>支出</t>
  </si>
  <si>
    <t>项目</t>
  </si>
  <si>
    <t>金额</t>
  </si>
  <si>
    <t>功能科目</t>
  </si>
  <si>
    <t>本年收入</t>
  </si>
  <si>
    <t>一、一般公共服务</t>
  </si>
  <si>
    <r>
      <t xml:space="preserve">  </t>
    </r>
    <r>
      <rPr>
        <sz val="12"/>
        <rFont val="宋体"/>
        <family val="0"/>
      </rPr>
      <t>一般公共预算拨款收入</t>
    </r>
  </si>
  <si>
    <t>二、外交</t>
  </si>
  <si>
    <t xml:space="preserve">  政府性基金预算拨款收入</t>
  </si>
  <si>
    <t>三、国防</t>
  </si>
  <si>
    <t xml:space="preserve">  国有资本经营预算拨款收入</t>
  </si>
  <si>
    <t>四、公共安全</t>
  </si>
  <si>
    <t xml:space="preserve">  事业收入</t>
  </si>
  <si>
    <t>五、教育</t>
  </si>
  <si>
    <t xml:space="preserve">  事业单位经营收入</t>
  </si>
  <si>
    <t>六、科学技术</t>
  </si>
  <si>
    <t xml:space="preserve">  其他收入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</si>
  <si>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</si>
  <si>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</si>
  <si>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</si>
  <si>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</si>
  <si>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</si>
  <si>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</si>
  <si>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</si>
  <si>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</si>
  <si>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</si>
  <si>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</si>
  <si>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</si>
  <si>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十八、援助其他地区支出</t>
  </si>
  <si>
    <t>十九、国土资源气象等事务</t>
  </si>
  <si>
    <t>二十、住房保障支出</t>
  </si>
  <si>
    <t>二十二、粮油物资储备事务</t>
  </si>
  <si>
    <t>二十三、预备费</t>
  </si>
  <si>
    <t>二十四、国有资本经营预算支出</t>
  </si>
  <si>
    <t>二十五、其他支出</t>
  </si>
  <si>
    <t>二十六、转移性支出</t>
  </si>
  <si>
    <t>二十七、债务还本支出</t>
  </si>
  <si>
    <t>上年结转</t>
  </si>
  <si>
    <t>二十八、债务付息支出</t>
  </si>
  <si>
    <t xml:space="preserve">  财政上年结转</t>
  </si>
  <si>
    <t>二十九、债务发行费用支出</t>
  </si>
  <si>
    <t xml:space="preserve">  部门上年结转</t>
  </si>
  <si>
    <t>三十、灾害防治与应急管理支出</t>
  </si>
  <si>
    <t>收入总计</t>
  </si>
  <si>
    <t>支出总计</t>
  </si>
  <si>
    <t>表2-部门收入总体情况表</t>
  </si>
  <si>
    <t>万元</t>
  </si>
  <si>
    <t>单位编码</t>
  </si>
  <si>
    <t>单位名称</t>
  </si>
  <si>
    <t>科目</t>
  </si>
  <si>
    <t>合计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</si>
  <si>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</si>
  <si>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</si>
  <si>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</si>
  <si>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</si>
  <si>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</si>
  <si>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科目编码</t>
  </si>
  <si>
    <t>科目名称</t>
  </si>
  <si>
    <t>701025</t>
  </si>
  <si>
    <t>重庆市武隆区庙垭乡人民政府</t>
  </si>
  <si>
    <t>201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</si>
  <si>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</si>
  <si>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</si>
  <si>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</si>
  <si>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</si>
  <si>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</si>
  <si>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20103</t>
  </si>
  <si>
    <t xml:space="preserve">  政府办公厅（室）及相关机构事务</t>
  </si>
  <si>
    <t xml:space="preserve">    2010301</t>
  </si>
  <si>
    <t xml:space="preserve">    2010302</t>
  </si>
  <si>
    <t xml:space="preserve">  一般行政管理事务</t>
  </si>
  <si>
    <t xml:space="preserve">  20106</t>
  </si>
  <si>
    <t xml:space="preserve">  财政事务</t>
  </si>
  <si>
    <t xml:space="preserve">    2010601</t>
  </si>
  <si>
    <t xml:space="preserve">  20131</t>
  </si>
  <si>
    <t xml:space="preserve">  党委办公厅（室）及相关机构事务</t>
  </si>
  <si>
    <t xml:space="preserve">    2013101</t>
  </si>
  <si>
    <t>207</t>
  </si>
  <si>
    <t>文化旅游体育与传媒支出</t>
  </si>
  <si>
    <t xml:space="preserve">  20701</t>
  </si>
  <si>
    <t xml:space="preserve">  文化和旅游</t>
  </si>
  <si>
    <t xml:space="preserve">    2070109</t>
  </si>
  <si>
    <t xml:space="preserve">    群众文化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</si>
  <si>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</si>
  <si>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</si>
  <si>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</si>
  <si>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</si>
  <si>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2080109</t>
  </si>
  <si>
    <t xml:space="preserve">    社会保险经办机构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</si>
  <si>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</si>
  <si>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</si>
  <si>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</si>
  <si>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</si>
  <si>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</si>
  <si>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</si>
  <si>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其他行政事业单位离退休支出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</si>
  <si>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</si>
  <si>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</si>
  <si>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</si>
  <si>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</si>
  <si>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</si>
  <si>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</si>
  <si>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212</t>
  </si>
  <si>
    <t>城乡社区支出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</si>
  <si>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</si>
  <si>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</si>
  <si>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</si>
  <si>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</si>
  <si>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>213</t>
  </si>
  <si>
    <t>农林水支出</t>
  </si>
  <si>
    <t xml:space="preserve">  21301</t>
  </si>
  <si>
    <t xml:space="preserve">  农业</t>
  </si>
  <si>
    <t xml:space="preserve">    2130104</t>
  </si>
  <si>
    <t xml:space="preserve">    事业运行</t>
  </si>
  <si>
    <t xml:space="preserve">  21302</t>
  </si>
  <si>
    <t xml:space="preserve">  林业和草原</t>
  </si>
  <si>
    <t xml:space="preserve">    2130204</t>
  </si>
  <si>
    <t xml:space="preserve">    事业机构</t>
  </si>
  <si>
    <t xml:space="preserve">  21305</t>
  </si>
  <si>
    <t xml:space="preserve">  扶贫</t>
  </si>
  <si>
    <t xml:space="preserve">    2130504</t>
  </si>
  <si>
    <t xml:space="preserve">    农村基础设施建设</t>
  </si>
  <si>
    <t xml:space="preserve">    2130505</t>
  </si>
  <si>
    <t xml:space="preserve">    生产发展</t>
  </si>
  <si>
    <t xml:space="preserve">  21307</t>
  </si>
  <si>
    <t xml:space="preserve">  农村综合改革</t>
  </si>
  <si>
    <t xml:space="preserve">    2130701</t>
  </si>
  <si>
    <t xml:space="preserve">    对村级一事一议的补助</t>
  </si>
  <si>
    <t xml:space="preserve">    2130705</t>
  </si>
  <si>
    <t xml:space="preserve">    对村民委员会和村党支部的补助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</si>
  <si>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</si>
  <si>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</si>
  <si>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</si>
  <si>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</si>
  <si>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</si>
  <si>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</si>
  <si>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表3-部门支出总体情况表</t>
  </si>
  <si>
    <t>基本支出</t>
  </si>
  <si>
    <t>项目支出</t>
  </si>
  <si>
    <t>事业单位经营支出</t>
  </si>
  <si>
    <t>本级项目</t>
  </si>
  <si>
    <t>上级项目</t>
  </si>
  <si>
    <t>人大事务</t>
  </si>
  <si>
    <t xml:space="preserve">    2080599</t>
  </si>
  <si>
    <t xml:space="preserve">    其他行政事业单位离退休支出</t>
  </si>
  <si>
    <t>扶贫</t>
  </si>
  <si>
    <t xml:space="preserve">  农村基础设施建设</t>
  </si>
  <si>
    <t xml:space="preserve">  生产发展</t>
  </si>
  <si>
    <t>农村综合改革</t>
  </si>
  <si>
    <t xml:space="preserve">  对村级一事一议的补助</t>
  </si>
  <si>
    <t xml:space="preserve">  对村民委员会和村党支部的补助</t>
  </si>
  <si>
    <t>财政拨款收支总体情况表</t>
  </si>
  <si>
    <t>一般公共预算财政拨款</t>
  </si>
  <si>
    <t>政府性基金预算财政拨款</t>
  </si>
  <si>
    <t>国有资本经营预算财政拨款</t>
  </si>
  <si>
    <t xml:space="preserve">  一般公共预算拨款</t>
  </si>
  <si>
    <t xml:space="preserve">  政府性基金预算拨款</t>
  </si>
  <si>
    <t xml:space="preserve">  国有资本经营预算拨款</t>
  </si>
  <si>
    <t>二十一、粮油物资储备事务</t>
  </si>
  <si>
    <t>二十二、国有资本经营预算支出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</si>
  <si>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</si>
  <si>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</si>
  <si>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</si>
  <si>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</si>
  <si>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</si>
  <si>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三十、灾害防治及应急管理支出</t>
  </si>
  <si>
    <t>表5-一般公共预算财政拨款支出情况表</t>
  </si>
  <si>
    <t>功能分类科目</t>
  </si>
  <si>
    <t>2018年预算数</t>
  </si>
  <si>
    <t>2019年预算数</t>
  </si>
  <si>
    <t>小计</t>
  </si>
  <si>
    <t>本级支出</t>
  </si>
  <si>
    <t>上级支出</t>
  </si>
  <si>
    <t>表6-一般公共预算财政拨款基本支出情况表</t>
  </si>
  <si>
    <t>经济分类科目</t>
  </si>
  <si>
    <t>2019年基本支出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</si>
  <si>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</si>
  <si>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</si>
  <si>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</si>
  <si>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</si>
  <si>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</si>
  <si>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</si>
  <si>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</si>
  <si>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</si>
  <si>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</si>
  <si>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</si>
  <si>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</si>
  <si>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</si>
  <si>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</si>
  <si>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</si>
  <si>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</si>
  <si>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</si>
  <si>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</si>
  <si>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</si>
  <si>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</si>
  <si>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</si>
  <si>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</si>
  <si>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</si>
  <si>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</si>
  <si>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</si>
  <si>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</si>
  <si>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</si>
  <si>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</si>
  <si>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</si>
  <si>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</si>
  <si>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</si>
  <si>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</si>
  <si>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</si>
  <si>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</si>
  <si>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</si>
  <si>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</si>
  <si>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</si>
  <si>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</si>
  <si>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</si>
  <si>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</si>
  <si>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</si>
  <si>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</si>
  <si>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</si>
  <si>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</si>
  <si>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</si>
  <si>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</si>
  <si>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</si>
  <si>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</si>
  <si>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</si>
  <si>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</si>
  <si>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</si>
  <si>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</si>
  <si>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</si>
  <si>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</si>
  <si>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</si>
  <si>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</si>
  <si>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</si>
  <si>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</si>
  <si>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</si>
  <si>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</si>
  <si>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</si>
  <si>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30231</t>
  </si>
  <si>
    <t xml:space="preserve">  公务用车运行维护费</t>
  </si>
  <si>
    <t xml:space="preserve">  30239</t>
  </si>
  <si>
    <t xml:space="preserve">  其他交通费</t>
  </si>
  <si>
    <t xml:space="preserve">  30299</t>
  </si>
  <si>
    <t xml:space="preserve">  其他商品服务支出</t>
  </si>
  <si>
    <t>303</t>
  </si>
  <si>
    <t>对个人和家庭的补助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</si>
  <si>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</si>
  <si>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</si>
  <si>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</si>
  <si>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</si>
  <si>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30309</t>
  </si>
  <si>
    <t xml:space="preserve">  奖励金</t>
  </si>
  <si>
    <t>表7-一般公共预算“三公”经费支出情况表</t>
  </si>
  <si>
    <t>因公出国 （境）费</t>
  </si>
  <si>
    <t>公务用车购置及运行费</t>
  </si>
  <si>
    <t>公务接待费</t>
  </si>
  <si>
    <t>公务用车购置费</t>
  </si>
  <si>
    <t>公务用车运行维护费</t>
  </si>
  <si>
    <t>表8-政府性基金预算支出情况表</t>
  </si>
  <si>
    <t>本年政府性基金预算财政拨款支出</t>
  </si>
  <si>
    <t>注：该表无数据，为空表。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</si>
</sst>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.00"/>
    <numFmt numFmtId="178" formatCode="#"/>
    <numFmt numFmtId="179" formatCode="#.00"/>
  </numFmts>
  <fonts count="47">
    <font>
      <sz val="10"/>
      <name val="Arial"/>
      <family val="2"/>
    </font>
    <font>
      <sz val="11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sz val="14"/>
      <name val="Arial"/>
      <family val="2"/>
    </font>
    <font>
      <sz val="12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3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horizontal="left" vertical="center"/>
    </xf>
    <xf numFmtId="0" fontId="3" fillId="33" borderId="9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15" xfId="0" applyNumberFormat="1" applyFont="1" applyFill="1" applyBorder="1" applyAlignment="1">
      <alignment horizontal="center" vertical="center" wrapText="1" shrinkToFit="1"/>
    </xf>
    <xf numFmtId="0" fontId="3" fillId="0" borderId="15" xfId="0" applyNumberFormat="1" applyFont="1" applyFill="1" applyBorder="1" applyAlignment="1">
      <alignment horizontal="left" vertical="center" shrinkToFit="1"/>
    </xf>
    <xf numFmtId="0" fontId="3" fillId="0" borderId="0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right" vertical="center" shrinkToFit="1"/>
    </xf>
    <xf numFmtId="49" fontId="3" fillId="0" borderId="15" xfId="0" applyNumberFormat="1" applyFont="1" applyFill="1" applyBorder="1" applyAlignment="1">
      <alignment horizontal="left" vertical="center" shrinkToFit="1"/>
    </xf>
    <xf numFmtId="0" fontId="3" fillId="0" borderId="9" xfId="0" applyNumberFormat="1" applyFont="1" applyFill="1" applyBorder="1" applyAlignment="1">
      <alignment horizontal="left" vertical="center" shrinkToFit="1"/>
    </xf>
    <xf numFmtId="4" fontId="3" fillId="0" borderId="9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left" vertical="center" shrinkToFit="1"/>
    </xf>
    <xf numFmtId="49" fontId="3" fillId="0" borderId="16" xfId="0" applyNumberFormat="1" applyFont="1" applyFill="1" applyBorder="1" applyAlignment="1">
      <alignment horizontal="left" vertical="center" shrinkToFit="1"/>
    </xf>
    <xf numFmtId="0" fontId="3" fillId="0" borderId="16" xfId="0" applyNumberFormat="1" applyFont="1" applyFill="1" applyBorder="1" applyAlignment="1">
      <alignment horizontal="left" vertical="center" shrinkToFit="1"/>
    </xf>
    <xf numFmtId="0" fontId="0" fillId="0" borderId="16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9" fontId="3" fillId="0" borderId="16" xfId="0" applyNumberFormat="1" applyFont="1" applyFill="1" applyBorder="1" applyAlignment="1" applyProtection="1">
      <alignment horizontal="left" vertical="center" shrinkToFit="1"/>
      <protection/>
    </xf>
    <xf numFmtId="0" fontId="3" fillId="0" borderId="17" xfId="0" applyNumberFormat="1" applyFont="1" applyFill="1" applyBorder="1" applyAlignment="1">
      <alignment horizontal="left" vertical="center" shrinkToFit="1"/>
    </xf>
    <xf numFmtId="176" fontId="3" fillId="0" borderId="16" xfId="0" applyNumberFormat="1" applyFont="1" applyFill="1" applyBorder="1" applyAlignment="1">
      <alignment horizontal="right" vertical="center" shrinkToFit="1"/>
    </xf>
    <xf numFmtId="0" fontId="3" fillId="0" borderId="16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wrapText="1" shrinkToFit="1"/>
    </xf>
    <xf numFmtId="0" fontId="5" fillId="33" borderId="15" xfId="0" applyFont="1" applyFill="1" applyBorder="1" applyAlignment="1">
      <alignment horizontal="left" vertical="center" wrapText="1" shrinkToFit="1"/>
    </xf>
    <xf numFmtId="177" fontId="3" fillId="0" borderId="15" xfId="0" applyNumberFormat="1" applyFont="1" applyBorder="1" applyAlignment="1">
      <alignment shrinkToFit="1"/>
    </xf>
    <xf numFmtId="178" fontId="3" fillId="0" borderId="15" xfId="0" applyNumberFormat="1" applyFont="1" applyBorder="1" applyAlignment="1">
      <alignment/>
    </xf>
    <xf numFmtId="0" fontId="5" fillId="33" borderId="15" xfId="0" applyFont="1" applyFill="1" applyBorder="1" applyAlignment="1">
      <alignment horizontal="right" vertical="center" wrapText="1" shrinkToFit="1"/>
    </xf>
    <xf numFmtId="179" fontId="3" fillId="0" borderId="15" xfId="0" applyNumberFormat="1" applyFont="1" applyBorder="1" applyAlignment="1">
      <alignment/>
    </xf>
    <xf numFmtId="0" fontId="5" fillId="33" borderId="15" xfId="0" applyFont="1" applyFill="1" applyBorder="1" applyAlignment="1">
      <alignment horizontal="center" vertical="center" wrapText="1" shrinkToFit="1"/>
    </xf>
    <xf numFmtId="0" fontId="3" fillId="0" borderId="18" xfId="0" applyNumberFormat="1" applyFont="1" applyFill="1" applyBorder="1" applyAlignment="1" applyProtection="1">
      <alignment horizontal="left" vertical="center" shrinkToFit="1"/>
      <protection/>
    </xf>
    <xf numFmtId="4" fontId="3" fillId="0" borderId="18" xfId="0" applyNumberFormat="1" applyFont="1" applyFill="1" applyBorder="1" applyAlignment="1" applyProtection="1">
      <alignment horizontal="right" vertical="center" shrinkToFit="1"/>
      <protection/>
    </xf>
    <xf numFmtId="0" fontId="3" fillId="0" borderId="19" xfId="0" applyNumberFormat="1" applyFont="1" applyFill="1" applyBorder="1" applyAlignment="1">
      <alignment horizontal="left" vertical="center" shrinkToFit="1"/>
    </xf>
    <xf numFmtId="0" fontId="0" fillId="0" borderId="20" xfId="0" applyNumberFormat="1" applyFont="1" applyFill="1" applyBorder="1" applyAlignment="1">
      <alignment/>
    </xf>
    <xf numFmtId="49" fontId="3" fillId="0" borderId="18" xfId="0" applyNumberFormat="1" applyFont="1" applyFill="1" applyBorder="1" applyAlignment="1" applyProtection="1">
      <alignment horizontal="left" vertical="center" shrinkToFit="1"/>
      <protection/>
    </xf>
    <xf numFmtId="176" fontId="3" fillId="0" borderId="15" xfId="0" applyNumberFormat="1" applyFont="1" applyFill="1" applyBorder="1" applyAlignment="1">
      <alignment horizontal="left" vertical="center" shrinkToFit="1"/>
    </xf>
    <xf numFmtId="4" fontId="6" fillId="0" borderId="18" xfId="0" applyNumberFormat="1" applyFont="1" applyFill="1" applyBorder="1" applyAlignment="1" applyProtection="1">
      <alignment horizontal="right" vertical="center" shrinkToFi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workbookViewId="0" topLeftCell="A1">
      <selection activeCell="A7" sqref="A7"/>
    </sheetView>
  </sheetViews>
  <sheetFormatPr defaultColWidth="9.140625" defaultRowHeight="12.75"/>
  <cols>
    <col min="1" max="1" width="29.00390625" style="0" bestFit="1" customWidth="1"/>
    <col min="2" max="2" width="19.8515625" style="0" customWidth="1"/>
    <col min="3" max="3" width="30.00390625" style="0" bestFit="1" customWidth="1"/>
    <col min="4" max="4" width="22.00390625" style="0" bestFit="1" customWidth="1"/>
  </cols>
  <sheetData>
    <row r="1" ht="17.25">
      <c r="A1" s="1" t="s">
        <v>0</v>
      </c>
    </row>
    <row r="2" ht="16.5" customHeight="1">
      <c r="A2" s="2" t="s">
        <v>1</v>
      </c>
    </row>
    <row r="3" ht="32.25" customHeight="1">
      <c r="A3" s="2" t="s">
        <v>2</v>
      </c>
    </row>
    <row r="4" spans="1:4" ht="27.75" customHeight="1">
      <c r="A4" s="26" t="s">
        <v>3</v>
      </c>
      <c r="B4" s="27"/>
      <c r="C4" s="26" t="s">
        <v>4</v>
      </c>
      <c r="D4" s="27"/>
    </row>
    <row r="5" spans="1:4" ht="19.5" customHeight="1">
      <c r="A5" s="29" t="s">
        <v>5</v>
      </c>
      <c r="B5" s="29" t="s">
        <v>6</v>
      </c>
      <c r="C5" s="29" t="s">
        <v>7</v>
      </c>
      <c r="D5" s="29" t="s">
        <v>6</v>
      </c>
    </row>
    <row r="6" spans="1:4" ht="19.5" customHeight="1">
      <c r="A6" s="30" t="s">
        <v>8</v>
      </c>
      <c r="B6" s="31">
        <v>935.55</v>
      </c>
      <c r="C6" s="30" t="s">
        <v>9</v>
      </c>
      <c r="D6" s="31">
        <f>406.18+40</f>
        <v>446.18</v>
      </c>
    </row>
    <row r="7" spans="1:4" ht="19.5" customHeight="1">
      <c r="A7" s="30" t="s">
        <v>10</v>
      </c>
      <c r="B7" s="31">
        <v>935.55</v>
      </c>
      <c r="C7" s="30" t="s">
        <v>11</v>
      </c>
      <c r="D7" s="32"/>
    </row>
    <row r="8" spans="1:4" ht="19.5" customHeight="1">
      <c r="A8" s="30" t="s">
        <v>12</v>
      </c>
      <c r="B8" s="32"/>
      <c r="C8" s="30" t="s">
        <v>13</v>
      </c>
      <c r="D8" s="32"/>
    </row>
    <row r="9" spans="1:4" ht="19.5" customHeight="1">
      <c r="A9" s="30" t="s">
        <v>14</v>
      </c>
      <c r="B9" s="32"/>
      <c r="C9" s="30" t="s">
        <v>15</v>
      </c>
      <c r="D9" s="32"/>
    </row>
    <row r="10" spans="1:4" ht="19.5" customHeight="1">
      <c r="A10" s="30" t="s">
        <v>16</v>
      </c>
      <c r="B10" s="32"/>
      <c r="C10" s="30" t="s">
        <v>17</v>
      </c>
      <c r="D10" s="32"/>
    </row>
    <row r="11" spans="1:4" ht="19.5" customHeight="1">
      <c r="A11" s="30" t="s">
        <v>18</v>
      </c>
      <c r="B11" s="32"/>
      <c r="C11" s="30" t="s">
        <v>19</v>
      </c>
      <c r="D11" s="32"/>
    </row>
    <row r="12" spans="1:4" ht="19.5" customHeight="1">
      <c r="A12" s="30" t="s">
        <v>20</v>
      </c>
      <c r="B12" s="33" t="s">
        <v>2</v>
      </c>
      <c r="C12" s="30" t="s">
        <v>21</v>
      </c>
      <c r="D12" s="31">
        <v>23.96</v>
      </c>
    </row>
    <row r="13" spans="1:4" ht="19.5" customHeight="1">
      <c r="A13" s="30" t="s">
        <v>2</v>
      </c>
      <c r="B13" s="33" t="s">
        <v>2</v>
      </c>
      <c r="C13" s="30" t="s">
        <v>22</v>
      </c>
      <c r="D13" s="31">
        <v>131.09</v>
      </c>
    </row>
    <row r="14" spans="1:4" ht="19.5" customHeight="1">
      <c r="A14" s="30" t="s">
        <v>2</v>
      </c>
      <c r="B14" s="33" t="s">
        <v>2</v>
      </c>
      <c r="C14" s="30" t="s">
        <v>23</v>
      </c>
      <c r="D14" s="32"/>
    </row>
    <row r="15" spans="1:4" ht="19.5" customHeight="1">
      <c r="A15" s="30" t="s">
        <v>2</v>
      </c>
      <c r="B15" s="33" t="s">
        <v>2</v>
      </c>
      <c r="C15" s="30" t="s">
        <v>24</v>
      </c>
      <c r="D15" s="31">
        <v>44.92</v>
      </c>
    </row>
    <row r="16" spans="1:4" ht="19.5" customHeight="1">
      <c r="A16" s="30" t="s">
        <v>2</v>
      </c>
      <c r="B16" s="33" t="s">
        <v>2</v>
      </c>
      <c r="C16" s="30" t="s">
        <v>25</v>
      </c>
      <c r="D16" s="32"/>
    </row>
    <row r="17" spans="1:4" ht="19.5" customHeight="1">
      <c r="A17" s="30" t="s">
        <v>2</v>
      </c>
      <c r="B17" s="33" t="s">
        <v>2</v>
      </c>
      <c r="C17" s="30" t="s">
        <v>26</v>
      </c>
      <c r="D17" s="32">
        <v>30</v>
      </c>
    </row>
    <row r="18" spans="1:4" ht="19.5" customHeight="1">
      <c r="A18" s="30" t="s">
        <v>2</v>
      </c>
      <c r="B18" s="33" t="s">
        <v>2</v>
      </c>
      <c r="C18" s="30" t="s">
        <v>27</v>
      </c>
      <c r="D18" s="31">
        <f>265.94+482.59</f>
        <v>748.53</v>
      </c>
    </row>
    <row r="19" spans="1:4" ht="19.5" customHeight="1">
      <c r="A19" s="30" t="s">
        <v>2</v>
      </c>
      <c r="B19" s="33" t="s">
        <v>2</v>
      </c>
      <c r="C19" s="30" t="s">
        <v>28</v>
      </c>
      <c r="D19" s="32"/>
    </row>
    <row r="20" spans="1:4" ht="30" customHeight="1">
      <c r="A20" s="30" t="s">
        <v>2</v>
      </c>
      <c r="B20" s="33" t="s">
        <v>2</v>
      </c>
      <c r="C20" s="30" t="s">
        <v>29</v>
      </c>
      <c r="D20" s="32"/>
    </row>
    <row r="21" spans="1:4" ht="19.5" customHeight="1">
      <c r="A21" s="30" t="s">
        <v>2</v>
      </c>
      <c r="B21" s="33" t="s">
        <v>2</v>
      </c>
      <c r="C21" s="30" t="s">
        <v>30</v>
      </c>
      <c r="D21" s="32"/>
    </row>
    <row r="22" spans="1:4" ht="19.5" customHeight="1">
      <c r="A22" s="30" t="s">
        <v>2</v>
      </c>
      <c r="B22" s="33" t="s">
        <v>2</v>
      </c>
      <c r="C22" s="30" t="s">
        <v>31</v>
      </c>
      <c r="D22" s="32"/>
    </row>
    <row r="23" spans="1:4" ht="19.5" customHeight="1">
      <c r="A23" s="30" t="s">
        <v>2</v>
      </c>
      <c r="B23" s="33" t="s">
        <v>2</v>
      </c>
      <c r="C23" s="30" t="s">
        <v>32</v>
      </c>
      <c r="D23" s="32"/>
    </row>
    <row r="24" spans="1:4" ht="19.5" customHeight="1">
      <c r="A24" s="30" t="s">
        <v>2</v>
      </c>
      <c r="B24" s="33" t="s">
        <v>2</v>
      </c>
      <c r="C24" s="30" t="s">
        <v>33</v>
      </c>
      <c r="D24" s="32"/>
    </row>
    <row r="25" spans="1:4" ht="19.5" customHeight="1">
      <c r="A25" s="30" t="s">
        <v>2</v>
      </c>
      <c r="B25" s="33" t="s">
        <v>2</v>
      </c>
      <c r="C25" s="30" t="s">
        <v>34</v>
      </c>
      <c r="D25" s="31">
        <v>33.46</v>
      </c>
    </row>
    <row r="26" spans="1:4" ht="19.5" customHeight="1">
      <c r="A26" s="30" t="s">
        <v>2</v>
      </c>
      <c r="B26" s="33" t="s">
        <v>2</v>
      </c>
      <c r="C26" s="30" t="s">
        <v>35</v>
      </c>
      <c r="D26" s="32"/>
    </row>
    <row r="27" spans="1:4" ht="19.5" customHeight="1">
      <c r="A27" s="30" t="s">
        <v>2</v>
      </c>
      <c r="B27" s="33" t="s">
        <v>2</v>
      </c>
      <c r="C27" s="30" t="s">
        <v>36</v>
      </c>
      <c r="D27" s="32"/>
    </row>
    <row r="28" spans="1:4" ht="19.5" customHeight="1">
      <c r="A28" s="30" t="s">
        <v>2</v>
      </c>
      <c r="B28" s="33" t="s">
        <v>2</v>
      </c>
      <c r="C28" s="30" t="s">
        <v>37</v>
      </c>
      <c r="D28" s="32"/>
    </row>
    <row r="29" spans="1:4" ht="19.5" customHeight="1">
      <c r="A29" s="30" t="s">
        <v>2</v>
      </c>
      <c r="B29" s="33" t="s">
        <v>2</v>
      </c>
      <c r="C29" s="30" t="s">
        <v>38</v>
      </c>
      <c r="D29" s="32"/>
    </row>
    <row r="30" spans="1:4" ht="19.5" customHeight="1">
      <c r="A30" s="35" t="s">
        <v>2</v>
      </c>
      <c r="B30" s="33" t="s">
        <v>2</v>
      </c>
      <c r="C30" s="30" t="s">
        <v>39</v>
      </c>
      <c r="D30" s="32"/>
    </row>
    <row r="31" spans="1:4" ht="19.5" customHeight="1">
      <c r="A31" s="30" t="s">
        <v>2</v>
      </c>
      <c r="B31" s="33" t="s">
        <v>2</v>
      </c>
      <c r="C31" s="30" t="s">
        <v>40</v>
      </c>
      <c r="D31" s="32"/>
    </row>
    <row r="32" spans="1:4" ht="18" customHeight="1">
      <c r="A32" s="30" t="s">
        <v>41</v>
      </c>
      <c r="B32" s="34">
        <v>522.59</v>
      </c>
      <c r="C32" s="30" t="s">
        <v>42</v>
      </c>
      <c r="D32" s="32"/>
    </row>
    <row r="33" spans="1:4" ht="19.5" customHeight="1">
      <c r="A33" s="30" t="s">
        <v>43</v>
      </c>
      <c r="B33" s="34">
        <v>522.59</v>
      </c>
      <c r="C33" s="30" t="s">
        <v>44</v>
      </c>
      <c r="D33" s="32"/>
    </row>
    <row r="34" spans="1:4" ht="16.5" customHeight="1">
      <c r="A34" s="30" t="s">
        <v>45</v>
      </c>
      <c r="B34" s="32"/>
      <c r="C34" s="30" t="s">
        <v>46</v>
      </c>
      <c r="D34" s="32"/>
    </row>
    <row r="35" spans="1:4" ht="16.5" customHeight="1">
      <c r="A35" s="30" t="s">
        <v>2</v>
      </c>
      <c r="B35" s="33" t="s">
        <v>2</v>
      </c>
      <c r="C35" s="35" t="s">
        <v>2</v>
      </c>
      <c r="D35" s="33" t="s">
        <v>2</v>
      </c>
    </row>
    <row r="36" spans="1:4" ht="15">
      <c r="A36" s="30" t="s">
        <v>2</v>
      </c>
      <c r="B36" s="30" t="s">
        <v>2</v>
      </c>
      <c r="C36" s="30" t="s">
        <v>2</v>
      </c>
      <c r="D36" s="30" t="s">
        <v>2</v>
      </c>
    </row>
    <row r="37" spans="1:4" ht="15">
      <c r="A37" s="35" t="s">
        <v>47</v>
      </c>
      <c r="B37" s="31">
        <f>B6+B32</f>
        <v>1458.14</v>
      </c>
      <c r="C37" s="35" t="s">
        <v>48</v>
      </c>
      <c r="D37" s="31">
        <f>SUM(D6:D36)</f>
        <v>1458.14</v>
      </c>
    </row>
  </sheetData>
  <sheetProtection/>
  <mergeCells count="2">
    <mergeCell ref="A4:B4"/>
    <mergeCell ref="C4:D4"/>
  </mergeCells>
  <printOptions/>
  <pageMargins left="0.75" right="0.75" top="1" bottom="1" header="0.5" footer="0.5"/>
  <pageSetup fitToHeight="1" fitToWidth="1" horizontalDpi="300" verticalDpi="300" orientation="portrait" pageOrder="overThenDown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C7">
      <selection activeCell="D14" sqref="D14"/>
    </sheetView>
  </sheetViews>
  <sheetFormatPr defaultColWidth="9.140625" defaultRowHeight="12.75"/>
  <cols>
    <col min="1" max="1" width="16.00390625" style="0" bestFit="1" customWidth="1"/>
    <col min="2" max="2" width="27.00390625" style="0" customWidth="1"/>
    <col min="3" max="3" width="15.00390625" style="0" bestFit="1" customWidth="1"/>
    <col min="4" max="4" width="39.00390625" style="0" customWidth="1"/>
    <col min="5" max="5" width="16.7109375" style="0" customWidth="1"/>
    <col min="6" max="6" width="11.00390625" style="0" bestFit="1" customWidth="1"/>
    <col min="7" max="7" width="14.00390625" style="0" bestFit="1" customWidth="1"/>
    <col min="8" max="9" width="16.00390625" style="0" bestFit="1" customWidth="1"/>
    <col min="10" max="10" width="12.00390625" style="0" bestFit="1" customWidth="1"/>
    <col min="11" max="11" width="11.00390625" style="0" bestFit="1" customWidth="1"/>
  </cols>
  <sheetData>
    <row r="1" ht="30" customHeight="1">
      <c r="A1" s="1" t="s">
        <v>49</v>
      </c>
    </row>
    <row r="2" ht="15" customHeight="1">
      <c r="A2" s="2" t="s">
        <v>1</v>
      </c>
    </row>
    <row r="3" ht="15" customHeight="1">
      <c r="A3" s="2" t="s">
        <v>50</v>
      </c>
    </row>
    <row r="4" spans="1:11" ht="15" customHeight="1">
      <c r="A4" s="3" t="s">
        <v>51</v>
      </c>
      <c r="B4" s="3" t="s">
        <v>52</v>
      </c>
      <c r="C4" s="4" t="s">
        <v>53</v>
      </c>
      <c r="D4" s="5"/>
      <c r="E4" s="3" t="s">
        <v>54</v>
      </c>
      <c r="F4" s="3" t="s">
        <v>41</v>
      </c>
      <c r="G4" s="3" t="s">
        <v>55</v>
      </c>
      <c r="H4" s="3" t="s">
        <v>56</v>
      </c>
      <c r="I4" s="3" t="s">
        <v>57</v>
      </c>
      <c r="J4" s="3" t="s">
        <v>58</v>
      </c>
      <c r="K4" s="3" t="s">
        <v>59</v>
      </c>
    </row>
    <row r="5" spans="1:11" ht="12.75">
      <c r="A5" s="8"/>
      <c r="B5" s="8"/>
      <c r="C5" s="9" t="s">
        <v>60</v>
      </c>
      <c r="D5" s="9" t="s">
        <v>61</v>
      </c>
      <c r="E5" s="8"/>
      <c r="F5" s="8"/>
      <c r="G5" s="8"/>
      <c r="H5" s="8"/>
      <c r="I5" s="8"/>
      <c r="J5" s="8"/>
      <c r="K5" s="8"/>
    </row>
    <row r="6" spans="1:11" ht="12.75">
      <c r="A6" s="10" t="s">
        <v>54</v>
      </c>
      <c r="B6" s="10"/>
      <c r="C6" s="10"/>
      <c r="D6" s="10"/>
      <c r="E6" s="12">
        <f>SUM(F6:G6)</f>
        <v>1458.14</v>
      </c>
      <c r="F6" s="37">
        <v>522.59</v>
      </c>
      <c r="G6" s="12">
        <v>935.55</v>
      </c>
      <c r="H6" s="10"/>
      <c r="I6" s="10"/>
      <c r="J6" s="10"/>
      <c r="K6" s="10"/>
    </row>
    <row r="7" spans="1:11" ht="12.75">
      <c r="A7" s="10" t="s">
        <v>62</v>
      </c>
      <c r="B7" s="10" t="s">
        <v>63</v>
      </c>
      <c r="C7" s="10"/>
      <c r="D7" s="10"/>
      <c r="E7" s="12">
        <f>SUM(F7:G7)</f>
        <v>1458.14</v>
      </c>
      <c r="F7" s="37">
        <f>F8+F34</f>
        <v>522.59</v>
      </c>
      <c r="G7" s="12">
        <f>G8+G18+G21+G28+G31+G34+G45</f>
        <v>935.55</v>
      </c>
      <c r="H7" s="10"/>
      <c r="I7" s="10"/>
      <c r="J7" s="10"/>
      <c r="K7" s="10"/>
    </row>
    <row r="8" spans="1:11" ht="12.75">
      <c r="A8" s="10"/>
      <c r="B8" s="10"/>
      <c r="C8" s="14" t="s">
        <v>64</v>
      </c>
      <c r="D8" s="14" t="s">
        <v>65</v>
      </c>
      <c r="E8" s="12">
        <f>SUM(F8:G8)</f>
        <v>446.18</v>
      </c>
      <c r="F8" s="37">
        <v>40</v>
      </c>
      <c r="G8" s="37">
        <v>406.18</v>
      </c>
      <c r="H8" s="41"/>
      <c r="I8" s="41"/>
      <c r="J8" s="10"/>
      <c r="K8" s="10"/>
    </row>
    <row r="9" spans="1:11" ht="12.75">
      <c r="A9" s="10"/>
      <c r="B9" s="10"/>
      <c r="C9" s="14" t="s">
        <v>66</v>
      </c>
      <c r="D9" s="14" t="s">
        <v>67</v>
      </c>
      <c r="E9" s="12">
        <f aca="true" t="shared" si="0" ref="E9:E47">SUM(F9:G9)</f>
        <v>14.19</v>
      </c>
      <c r="F9" s="37"/>
      <c r="G9" s="37">
        <v>14.19</v>
      </c>
      <c r="H9" s="41"/>
      <c r="I9" s="41"/>
      <c r="J9" s="10"/>
      <c r="K9" s="10"/>
    </row>
    <row r="10" spans="1:11" ht="12.75">
      <c r="A10" s="10"/>
      <c r="B10" s="10"/>
      <c r="C10" s="14" t="s">
        <v>68</v>
      </c>
      <c r="D10" s="14" t="s">
        <v>69</v>
      </c>
      <c r="E10" s="12">
        <f t="shared" si="0"/>
        <v>14.19</v>
      </c>
      <c r="F10" s="37"/>
      <c r="G10" s="37">
        <v>14.19</v>
      </c>
      <c r="H10" s="41"/>
      <c r="I10" s="41"/>
      <c r="J10" s="10"/>
      <c r="K10" s="10"/>
    </row>
    <row r="11" spans="1:11" ht="12.75">
      <c r="A11" s="10"/>
      <c r="B11" s="10"/>
      <c r="C11" s="14" t="s">
        <v>70</v>
      </c>
      <c r="D11" s="14" t="s">
        <v>71</v>
      </c>
      <c r="E11" s="12">
        <f t="shared" si="0"/>
        <v>343.91</v>
      </c>
      <c r="F11" s="37">
        <v>40</v>
      </c>
      <c r="G11" s="37">
        <v>303.91</v>
      </c>
      <c r="H11" s="41"/>
      <c r="I11" s="41"/>
      <c r="J11" s="10"/>
      <c r="K11" s="10"/>
    </row>
    <row r="12" spans="1:11" ht="12.75">
      <c r="A12" s="10"/>
      <c r="B12" s="10"/>
      <c r="C12" s="14" t="s">
        <v>72</v>
      </c>
      <c r="D12" s="14" t="s">
        <v>69</v>
      </c>
      <c r="E12" s="12">
        <f t="shared" si="0"/>
        <v>303.91</v>
      </c>
      <c r="F12" s="10"/>
      <c r="G12" s="37">
        <v>303.91</v>
      </c>
      <c r="H12" s="41"/>
      <c r="I12" s="41"/>
      <c r="J12" s="10"/>
      <c r="K12" s="10"/>
    </row>
    <row r="13" spans="1:11" ht="12.75">
      <c r="A13" s="10"/>
      <c r="B13" s="10"/>
      <c r="C13" s="14" t="s">
        <v>73</v>
      </c>
      <c r="D13" s="40" t="s">
        <v>74</v>
      </c>
      <c r="E13" s="12">
        <f t="shared" si="0"/>
        <v>40</v>
      </c>
      <c r="F13" s="37">
        <v>40</v>
      </c>
      <c r="G13" s="37"/>
      <c r="H13" s="41"/>
      <c r="I13" s="41"/>
      <c r="J13" s="10"/>
      <c r="K13" s="10"/>
    </row>
    <row r="14" spans="1:11" ht="12.75">
      <c r="A14" s="10"/>
      <c r="B14" s="10"/>
      <c r="C14" s="14" t="s">
        <v>75</v>
      </c>
      <c r="D14" s="14" t="s">
        <v>76</v>
      </c>
      <c r="E14" s="12">
        <f t="shared" si="0"/>
        <v>38.36</v>
      </c>
      <c r="F14" s="10"/>
      <c r="G14" s="37">
        <v>38.36</v>
      </c>
      <c r="H14" s="41"/>
      <c r="I14" s="41"/>
      <c r="J14" s="10"/>
      <c r="K14" s="10"/>
    </row>
    <row r="15" spans="1:11" ht="12.75">
      <c r="A15" s="10"/>
      <c r="B15" s="10"/>
      <c r="C15" s="14" t="s">
        <v>77</v>
      </c>
      <c r="D15" s="14" t="s">
        <v>69</v>
      </c>
      <c r="E15" s="12">
        <f t="shared" si="0"/>
        <v>38.36</v>
      </c>
      <c r="F15" s="10"/>
      <c r="G15" s="37">
        <v>38.36</v>
      </c>
      <c r="H15" s="41"/>
      <c r="I15" s="41"/>
      <c r="J15" s="10"/>
      <c r="K15" s="10"/>
    </row>
    <row r="16" spans="1:11" ht="12.75">
      <c r="A16" s="10"/>
      <c r="B16" s="10"/>
      <c r="C16" s="14" t="s">
        <v>78</v>
      </c>
      <c r="D16" s="14" t="s">
        <v>79</v>
      </c>
      <c r="E16" s="12">
        <f t="shared" si="0"/>
        <v>49.72</v>
      </c>
      <c r="F16" s="10"/>
      <c r="G16" s="37">
        <v>49.72</v>
      </c>
      <c r="H16" s="41"/>
      <c r="I16" s="41"/>
      <c r="J16" s="10"/>
      <c r="K16" s="10"/>
    </row>
    <row r="17" spans="1:11" ht="12.75">
      <c r="A17" s="10"/>
      <c r="B17" s="10"/>
      <c r="C17" s="14" t="s">
        <v>80</v>
      </c>
      <c r="D17" s="14" t="s">
        <v>69</v>
      </c>
      <c r="E17" s="12">
        <f t="shared" si="0"/>
        <v>49.72</v>
      </c>
      <c r="F17" s="10"/>
      <c r="G17" s="37">
        <v>49.72</v>
      </c>
      <c r="H17" s="41"/>
      <c r="I17" s="41"/>
      <c r="J17" s="10"/>
      <c r="K17" s="10"/>
    </row>
    <row r="18" spans="1:11" ht="12.75">
      <c r="A18" s="10"/>
      <c r="B18" s="10"/>
      <c r="C18" s="14" t="s">
        <v>81</v>
      </c>
      <c r="D18" s="14" t="s">
        <v>82</v>
      </c>
      <c r="E18" s="12">
        <f t="shared" si="0"/>
        <v>23.96</v>
      </c>
      <c r="F18" s="10"/>
      <c r="G18" s="37">
        <v>23.96</v>
      </c>
      <c r="H18" s="41"/>
      <c r="I18" s="41"/>
      <c r="J18" s="10"/>
      <c r="K18" s="10"/>
    </row>
    <row r="19" spans="1:11" ht="12.75">
      <c r="A19" s="10"/>
      <c r="B19" s="10"/>
      <c r="C19" s="14" t="s">
        <v>83</v>
      </c>
      <c r="D19" s="14" t="s">
        <v>84</v>
      </c>
      <c r="E19" s="12">
        <f t="shared" si="0"/>
        <v>23.96</v>
      </c>
      <c r="F19" s="10"/>
      <c r="G19" s="37">
        <v>23.96</v>
      </c>
      <c r="H19" s="41"/>
      <c r="I19" s="41"/>
      <c r="J19" s="10"/>
      <c r="K19" s="10"/>
    </row>
    <row r="20" spans="1:11" ht="12.75">
      <c r="A20" s="10"/>
      <c r="B20" s="10"/>
      <c r="C20" s="14" t="s">
        <v>85</v>
      </c>
      <c r="D20" s="14" t="s">
        <v>86</v>
      </c>
      <c r="E20" s="12">
        <f t="shared" si="0"/>
        <v>23.96</v>
      </c>
      <c r="F20" s="10"/>
      <c r="G20" s="37">
        <v>23.96</v>
      </c>
      <c r="H20" s="41"/>
      <c r="I20" s="41"/>
      <c r="J20" s="10"/>
      <c r="K20" s="10"/>
    </row>
    <row r="21" spans="1:11" ht="12.75">
      <c r="A21" s="10"/>
      <c r="B21" s="10"/>
      <c r="C21" s="14" t="s">
        <v>87</v>
      </c>
      <c r="D21" s="14" t="s">
        <v>88</v>
      </c>
      <c r="E21" s="12">
        <f t="shared" si="0"/>
        <v>131.09</v>
      </c>
      <c r="F21" s="10"/>
      <c r="G21" s="37">
        <v>131.09</v>
      </c>
      <c r="H21" s="41"/>
      <c r="I21" s="41"/>
      <c r="J21" s="10"/>
      <c r="K21" s="10"/>
    </row>
    <row r="22" spans="1:11" ht="12.75">
      <c r="A22" s="10"/>
      <c r="B22" s="10"/>
      <c r="C22" s="14" t="s">
        <v>89</v>
      </c>
      <c r="D22" s="14" t="s">
        <v>90</v>
      </c>
      <c r="E22" s="12">
        <f t="shared" si="0"/>
        <v>20.94</v>
      </c>
      <c r="F22" s="10"/>
      <c r="G22" s="37">
        <v>20.94</v>
      </c>
      <c r="H22" s="41"/>
      <c r="I22" s="41"/>
      <c r="J22" s="10"/>
      <c r="K22" s="10"/>
    </row>
    <row r="23" spans="1:11" ht="12.75">
      <c r="A23" s="10"/>
      <c r="B23" s="10"/>
      <c r="C23" s="14" t="s">
        <v>91</v>
      </c>
      <c r="D23" s="14" t="s">
        <v>92</v>
      </c>
      <c r="E23" s="12">
        <f t="shared" si="0"/>
        <v>20.94</v>
      </c>
      <c r="F23" s="10"/>
      <c r="G23" s="37">
        <v>20.94</v>
      </c>
      <c r="H23" s="41"/>
      <c r="I23" s="41"/>
      <c r="J23" s="10"/>
      <c r="K23" s="10"/>
    </row>
    <row r="24" spans="1:11" ht="12.75">
      <c r="A24" s="10"/>
      <c r="B24" s="10"/>
      <c r="C24" s="14" t="s">
        <v>93</v>
      </c>
      <c r="D24" s="14" t="s">
        <v>94</v>
      </c>
      <c r="E24" s="12">
        <f t="shared" si="0"/>
        <v>110.15</v>
      </c>
      <c r="F24" s="10"/>
      <c r="G24" s="37">
        <v>110.15</v>
      </c>
      <c r="H24" s="41"/>
      <c r="I24" s="41"/>
      <c r="J24" s="10"/>
      <c r="K24" s="10"/>
    </row>
    <row r="25" spans="1:11" ht="12.75">
      <c r="A25" s="10"/>
      <c r="B25" s="10"/>
      <c r="C25" s="14" t="s">
        <v>95</v>
      </c>
      <c r="D25" s="14" t="s">
        <v>96</v>
      </c>
      <c r="E25" s="12">
        <f t="shared" si="0"/>
        <v>55.77</v>
      </c>
      <c r="F25" s="10"/>
      <c r="G25" s="37">
        <v>55.77</v>
      </c>
      <c r="H25" s="41"/>
      <c r="I25" s="41"/>
      <c r="J25" s="10"/>
      <c r="K25" s="10"/>
    </row>
    <row r="26" spans="1:11" ht="12.75">
      <c r="A26" s="10"/>
      <c r="B26" s="10"/>
      <c r="C26" s="14" t="s">
        <v>97</v>
      </c>
      <c r="D26" s="14" t="s">
        <v>98</v>
      </c>
      <c r="E26" s="12">
        <f t="shared" si="0"/>
        <v>22.31</v>
      </c>
      <c r="F26" s="10"/>
      <c r="G26" s="37">
        <v>22.31</v>
      </c>
      <c r="H26" s="41"/>
      <c r="I26" s="41"/>
      <c r="J26" s="10"/>
      <c r="K26" s="10"/>
    </row>
    <row r="27" spans="1:11" ht="12.75">
      <c r="A27" s="10"/>
      <c r="B27" s="10"/>
      <c r="C27" s="14">
        <v>2080599</v>
      </c>
      <c r="D27" s="14" t="s">
        <v>99</v>
      </c>
      <c r="E27" s="12">
        <f t="shared" si="0"/>
        <v>32.07</v>
      </c>
      <c r="F27" s="10"/>
      <c r="G27" s="37">
        <v>32.07</v>
      </c>
      <c r="H27" s="41"/>
      <c r="I27" s="41"/>
      <c r="J27" s="10"/>
      <c r="K27" s="10"/>
    </row>
    <row r="28" spans="1:11" ht="12.75">
      <c r="A28" s="10"/>
      <c r="B28" s="10"/>
      <c r="C28" s="14" t="s">
        <v>100</v>
      </c>
      <c r="D28" s="14" t="s">
        <v>101</v>
      </c>
      <c r="E28" s="12">
        <f t="shared" si="0"/>
        <v>44.92</v>
      </c>
      <c r="F28" s="10"/>
      <c r="G28" s="37">
        <v>44.92</v>
      </c>
      <c r="H28" s="41"/>
      <c r="I28" s="41"/>
      <c r="J28" s="10"/>
      <c r="K28" s="10"/>
    </row>
    <row r="29" spans="1:11" ht="12.75">
      <c r="A29" s="10"/>
      <c r="B29" s="10"/>
      <c r="C29" s="14" t="s">
        <v>102</v>
      </c>
      <c r="D29" s="14" t="s">
        <v>103</v>
      </c>
      <c r="E29" s="12">
        <f t="shared" si="0"/>
        <v>44.92</v>
      </c>
      <c r="F29" s="10"/>
      <c r="G29" s="37">
        <v>44.92</v>
      </c>
      <c r="H29" s="41"/>
      <c r="I29" s="41"/>
      <c r="J29" s="10"/>
      <c r="K29" s="10"/>
    </row>
    <row r="30" spans="1:11" ht="12.75">
      <c r="A30" s="10"/>
      <c r="B30" s="10"/>
      <c r="C30" s="14" t="s">
        <v>104</v>
      </c>
      <c r="D30" s="14" t="s">
        <v>105</v>
      </c>
      <c r="E30" s="12">
        <f t="shared" si="0"/>
        <v>44.92</v>
      </c>
      <c r="F30" s="10"/>
      <c r="G30" s="37">
        <v>44.92</v>
      </c>
      <c r="H30" s="41"/>
      <c r="I30" s="41"/>
      <c r="J30" s="10"/>
      <c r="K30" s="10"/>
    </row>
    <row r="31" spans="1:11" ht="12.75">
      <c r="A31" s="10"/>
      <c r="B31" s="10"/>
      <c r="C31" s="14" t="s">
        <v>106</v>
      </c>
      <c r="D31" s="14" t="s">
        <v>107</v>
      </c>
      <c r="E31" s="12">
        <f t="shared" si="0"/>
        <v>30</v>
      </c>
      <c r="F31" s="10"/>
      <c r="G31" s="37">
        <v>30</v>
      </c>
      <c r="H31" s="41"/>
      <c r="I31" s="41"/>
      <c r="J31" s="10"/>
      <c r="K31" s="10"/>
    </row>
    <row r="32" spans="1:11" ht="12.75">
      <c r="A32" s="10"/>
      <c r="B32" s="10"/>
      <c r="C32" s="14" t="s">
        <v>108</v>
      </c>
      <c r="D32" s="14" t="s">
        <v>109</v>
      </c>
      <c r="E32" s="12">
        <f t="shared" si="0"/>
        <v>30</v>
      </c>
      <c r="F32" s="10"/>
      <c r="G32" s="37">
        <v>30</v>
      </c>
      <c r="H32" s="41"/>
      <c r="I32" s="41"/>
      <c r="J32" s="10"/>
      <c r="K32" s="10"/>
    </row>
    <row r="33" spans="1:11" ht="12.75">
      <c r="A33" s="10"/>
      <c r="B33" s="10"/>
      <c r="C33" s="14" t="s">
        <v>110</v>
      </c>
      <c r="D33" s="14" t="s">
        <v>111</v>
      </c>
      <c r="E33" s="12">
        <f t="shared" si="0"/>
        <v>30</v>
      </c>
      <c r="F33" s="10"/>
      <c r="G33" s="37">
        <v>30</v>
      </c>
      <c r="H33" s="41"/>
      <c r="I33" s="41"/>
      <c r="J33" s="10"/>
      <c r="K33" s="10"/>
    </row>
    <row r="34" spans="1:11" ht="12.75">
      <c r="A34" s="10"/>
      <c r="B34" s="10"/>
      <c r="C34" s="14" t="s">
        <v>112</v>
      </c>
      <c r="D34" s="14" t="s">
        <v>113</v>
      </c>
      <c r="E34" s="12">
        <f t="shared" si="0"/>
        <v>748.53</v>
      </c>
      <c r="F34" s="37">
        <f>452.59+F42</f>
        <v>482.59</v>
      </c>
      <c r="G34" s="42">
        <f>G35+G37+G42</f>
        <v>265.94</v>
      </c>
      <c r="H34" s="41"/>
      <c r="I34" s="41"/>
      <c r="J34" s="10"/>
      <c r="K34" s="10"/>
    </row>
    <row r="35" spans="1:11" ht="12.75">
      <c r="A35" s="10"/>
      <c r="B35" s="10"/>
      <c r="C35" s="14" t="s">
        <v>114</v>
      </c>
      <c r="D35" s="14" t="s">
        <v>115</v>
      </c>
      <c r="E35" s="12">
        <f t="shared" si="0"/>
        <v>109.95</v>
      </c>
      <c r="F35" s="10"/>
      <c r="G35" s="37">
        <v>109.95</v>
      </c>
      <c r="H35" s="41"/>
      <c r="I35" s="41"/>
      <c r="J35" s="10"/>
      <c r="K35" s="10"/>
    </row>
    <row r="36" spans="1:11" ht="12.75">
      <c r="A36" s="10"/>
      <c r="B36" s="10"/>
      <c r="C36" s="14" t="s">
        <v>116</v>
      </c>
      <c r="D36" s="14" t="s">
        <v>117</v>
      </c>
      <c r="E36" s="12">
        <f t="shared" si="0"/>
        <v>109.95</v>
      </c>
      <c r="F36" s="10"/>
      <c r="G36" s="37">
        <v>109.95</v>
      </c>
      <c r="H36" s="41"/>
      <c r="I36" s="41"/>
      <c r="J36" s="10"/>
      <c r="K36" s="10"/>
    </row>
    <row r="37" spans="1:11" ht="12.75">
      <c r="A37" s="10"/>
      <c r="B37" s="10"/>
      <c r="C37" s="14" t="s">
        <v>118</v>
      </c>
      <c r="D37" s="14" t="s">
        <v>119</v>
      </c>
      <c r="E37" s="12">
        <f t="shared" si="0"/>
        <v>21.19</v>
      </c>
      <c r="F37" s="10"/>
      <c r="G37" s="37">
        <v>21.19</v>
      </c>
      <c r="H37" s="41"/>
      <c r="I37" s="41"/>
      <c r="J37" s="10"/>
      <c r="K37" s="10"/>
    </row>
    <row r="38" spans="1:11" ht="12.75">
      <c r="A38" s="10"/>
      <c r="B38" s="10"/>
      <c r="C38" s="14" t="s">
        <v>120</v>
      </c>
      <c r="D38" s="14" t="s">
        <v>121</v>
      </c>
      <c r="E38" s="12">
        <f t="shared" si="0"/>
        <v>21.19</v>
      </c>
      <c r="F38" s="10"/>
      <c r="G38" s="37">
        <v>21.19</v>
      </c>
      <c r="H38" s="41"/>
      <c r="I38" s="41"/>
      <c r="J38" s="10"/>
      <c r="K38" s="10"/>
    </row>
    <row r="39" spans="1:11" ht="12.75">
      <c r="A39" s="10"/>
      <c r="B39" s="10"/>
      <c r="C39" s="14" t="s">
        <v>122</v>
      </c>
      <c r="D39" s="14" t="s">
        <v>123</v>
      </c>
      <c r="E39" s="12">
        <f t="shared" si="0"/>
        <v>452.59</v>
      </c>
      <c r="F39" s="37">
        <v>452.59</v>
      </c>
      <c r="G39" s="37"/>
      <c r="H39" s="41"/>
      <c r="I39" s="41"/>
      <c r="J39" s="10"/>
      <c r="K39" s="10"/>
    </row>
    <row r="40" spans="1:11" ht="12.75">
      <c r="A40" s="10"/>
      <c r="B40" s="10"/>
      <c r="C40" s="14" t="s">
        <v>124</v>
      </c>
      <c r="D40" s="14" t="s">
        <v>125</v>
      </c>
      <c r="E40" s="12">
        <f t="shared" si="0"/>
        <v>167.45</v>
      </c>
      <c r="F40" s="37">
        <v>167.45</v>
      </c>
      <c r="G40" s="37"/>
      <c r="H40" s="41"/>
      <c r="I40" s="41"/>
      <c r="J40" s="10"/>
      <c r="K40" s="10"/>
    </row>
    <row r="41" spans="1:11" ht="12.75">
      <c r="A41" s="10"/>
      <c r="B41" s="10"/>
      <c r="C41" s="14" t="s">
        <v>126</v>
      </c>
      <c r="D41" s="14" t="s">
        <v>127</v>
      </c>
      <c r="E41" s="12">
        <f t="shared" si="0"/>
        <v>285.14</v>
      </c>
      <c r="F41" s="37">
        <v>285.14</v>
      </c>
      <c r="G41" s="37"/>
      <c r="H41" s="41"/>
      <c r="I41" s="41"/>
      <c r="J41" s="10"/>
      <c r="K41" s="10"/>
    </row>
    <row r="42" spans="1:11" ht="12.75">
      <c r="A42" s="10"/>
      <c r="B42" s="10"/>
      <c r="C42" s="14" t="s">
        <v>128</v>
      </c>
      <c r="D42" s="14" t="s">
        <v>129</v>
      </c>
      <c r="E42" s="12">
        <f t="shared" si="0"/>
        <v>164.8</v>
      </c>
      <c r="F42" s="37">
        <v>30</v>
      </c>
      <c r="G42" s="37">
        <v>134.8</v>
      </c>
      <c r="H42" s="41"/>
      <c r="I42" s="41"/>
      <c r="J42" s="10"/>
      <c r="K42" s="10"/>
    </row>
    <row r="43" spans="1:11" ht="12.75">
      <c r="A43" s="10"/>
      <c r="B43" s="10"/>
      <c r="C43" s="14" t="s">
        <v>130</v>
      </c>
      <c r="D43" s="40" t="s">
        <v>131</v>
      </c>
      <c r="E43" s="12">
        <f t="shared" si="0"/>
        <v>30</v>
      </c>
      <c r="F43" s="37">
        <v>30</v>
      </c>
      <c r="G43" s="37"/>
      <c r="H43" s="41"/>
      <c r="I43" s="41"/>
      <c r="J43" s="10"/>
      <c r="K43" s="10"/>
    </row>
    <row r="44" spans="1:11" ht="12.75">
      <c r="A44" s="10"/>
      <c r="B44" s="10"/>
      <c r="C44" s="14" t="s">
        <v>132</v>
      </c>
      <c r="D44" s="14" t="s">
        <v>133</v>
      </c>
      <c r="E44" s="12">
        <f t="shared" si="0"/>
        <v>134.8</v>
      </c>
      <c r="F44" s="10"/>
      <c r="G44" s="37">
        <v>134.8</v>
      </c>
      <c r="H44" s="41"/>
      <c r="I44" s="41"/>
      <c r="J44" s="10"/>
      <c r="K44" s="10"/>
    </row>
    <row r="45" spans="1:11" ht="12.75">
      <c r="A45" s="10"/>
      <c r="B45" s="10"/>
      <c r="C45" s="14" t="s">
        <v>134</v>
      </c>
      <c r="D45" s="14" t="s">
        <v>135</v>
      </c>
      <c r="E45" s="12">
        <f t="shared" si="0"/>
        <v>33.46</v>
      </c>
      <c r="F45" s="10"/>
      <c r="G45" s="37">
        <v>33.46</v>
      </c>
      <c r="H45" s="41"/>
      <c r="I45" s="41"/>
      <c r="J45" s="10"/>
      <c r="K45" s="10"/>
    </row>
    <row r="46" spans="1:11" ht="12.75">
      <c r="A46" s="10"/>
      <c r="B46" s="10"/>
      <c r="C46" s="14" t="s">
        <v>136</v>
      </c>
      <c r="D46" s="14" t="s">
        <v>137</v>
      </c>
      <c r="E46" s="12">
        <f t="shared" si="0"/>
        <v>33.46</v>
      </c>
      <c r="F46" s="10"/>
      <c r="G46" s="37">
        <v>33.46</v>
      </c>
      <c r="H46" s="41"/>
      <c r="I46" s="41"/>
      <c r="J46" s="10"/>
      <c r="K46" s="10"/>
    </row>
    <row r="47" spans="1:11" ht="12.75">
      <c r="A47" s="10"/>
      <c r="B47" s="10"/>
      <c r="C47" s="14" t="s">
        <v>138</v>
      </c>
      <c r="D47" s="14" t="s">
        <v>139</v>
      </c>
      <c r="E47" s="12">
        <f t="shared" si="0"/>
        <v>33.46</v>
      </c>
      <c r="F47" s="10"/>
      <c r="G47" s="37">
        <v>33.46</v>
      </c>
      <c r="H47" s="41"/>
      <c r="I47" s="41"/>
      <c r="J47" s="10"/>
      <c r="K47" s="10"/>
    </row>
  </sheetData>
  <sheetProtection/>
  <mergeCells count="11">
    <mergeCell ref="A1:K1"/>
    <mergeCell ref="C4:D4"/>
    <mergeCell ref="A4:A5"/>
    <mergeCell ref="B4:B5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300" verticalDpi="300" orientation="landscape" pageOrder="overThenDown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 topLeftCell="A22">
      <selection activeCell="A35" sqref="A35:A47"/>
    </sheetView>
  </sheetViews>
  <sheetFormatPr defaultColWidth="9.140625" defaultRowHeight="12.75"/>
  <cols>
    <col min="1" max="1" width="20.00390625" style="0" bestFit="1" customWidth="1"/>
    <col min="2" max="2" width="31.00390625" style="0" bestFit="1" customWidth="1"/>
    <col min="3" max="3" width="18.00390625" style="0" bestFit="1" customWidth="1"/>
    <col min="4" max="4" width="48.00390625" style="0" bestFit="1" customWidth="1"/>
    <col min="5" max="7" width="16.00390625" style="0" bestFit="1" customWidth="1"/>
    <col min="8" max="8" width="19.00390625" style="0" bestFit="1" customWidth="1"/>
    <col min="9" max="9" width="16.00390625" style="0" bestFit="1" customWidth="1"/>
  </cols>
  <sheetData>
    <row r="1" ht="30" customHeight="1">
      <c r="A1" s="1" t="s">
        <v>140</v>
      </c>
    </row>
    <row r="2" ht="15" customHeight="1">
      <c r="A2" s="2" t="s">
        <v>1</v>
      </c>
    </row>
    <row r="3" ht="15" customHeight="1">
      <c r="A3" s="2" t="s">
        <v>50</v>
      </c>
    </row>
    <row r="4" spans="1:9" ht="15" customHeight="1">
      <c r="A4" s="3" t="s">
        <v>51</v>
      </c>
      <c r="B4" s="3" t="s">
        <v>52</v>
      </c>
      <c r="C4" s="3" t="s">
        <v>60</v>
      </c>
      <c r="D4" s="3" t="s">
        <v>61</v>
      </c>
      <c r="E4" s="3" t="s">
        <v>54</v>
      </c>
      <c r="F4" s="3" t="s">
        <v>141</v>
      </c>
      <c r="G4" s="4" t="s">
        <v>142</v>
      </c>
      <c r="H4" s="5"/>
      <c r="I4" s="3" t="s">
        <v>143</v>
      </c>
    </row>
    <row r="5" spans="1:9" ht="12.75">
      <c r="A5" s="8"/>
      <c r="B5" s="8"/>
      <c r="C5" s="8"/>
      <c r="D5" s="8"/>
      <c r="E5" s="8"/>
      <c r="F5" s="8"/>
      <c r="G5" s="9" t="s">
        <v>144</v>
      </c>
      <c r="H5" s="9" t="s">
        <v>145</v>
      </c>
      <c r="I5" s="8"/>
    </row>
    <row r="6" spans="1:9" ht="12.75">
      <c r="A6" s="10" t="s">
        <v>54</v>
      </c>
      <c r="B6" s="10"/>
      <c r="C6" s="10"/>
      <c r="D6" s="10"/>
      <c r="E6" s="12">
        <v>1458.14</v>
      </c>
      <c r="F6" s="12">
        <v>935.55</v>
      </c>
      <c r="G6" s="10"/>
      <c r="H6" s="12">
        <v>522.59</v>
      </c>
      <c r="I6" s="10"/>
    </row>
    <row r="7" spans="1:9" ht="12.75">
      <c r="A7" s="10" t="s">
        <v>62</v>
      </c>
      <c r="B7" s="10" t="s">
        <v>63</v>
      </c>
      <c r="C7" s="10"/>
      <c r="D7" s="10"/>
      <c r="E7" s="12">
        <f>SUM(F7:H7)</f>
        <v>1458.14</v>
      </c>
      <c r="F7" s="12">
        <f>F8+F18+F21+F28+F31+F34+F45</f>
        <v>935.55</v>
      </c>
      <c r="G7" s="10"/>
      <c r="H7" s="12">
        <f>H8+H34</f>
        <v>522.59</v>
      </c>
      <c r="I7" s="10"/>
    </row>
    <row r="8" spans="1:9" ht="12.75">
      <c r="A8" s="10"/>
      <c r="B8" s="10"/>
      <c r="C8" s="10" t="s">
        <v>64</v>
      </c>
      <c r="D8" s="10" t="s">
        <v>65</v>
      </c>
      <c r="E8" s="12">
        <f aca="true" t="shared" si="0" ref="E8:E47">SUM(F8:H8)</f>
        <v>446.18</v>
      </c>
      <c r="F8" s="12">
        <f>F9+F11+F14+F16</f>
        <v>406.18</v>
      </c>
      <c r="G8" s="10"/>
      <c r="H8" s="12">
        <v>40</v>
      </c>
      <c r="I8" s="10"/>
    </row>
    <row r="9" spans="1:9" ht="12.75">
      <c r="A9" s="10"/>
      <c r="B9" s="10"/>
      <c r="C9" s="14" t="s">
        <v>66</v>
      </c>
      <c r="D9" s="10" t="s">
        <v>146</v>
      </c>
      <c r="E9" s="12">
        <f t="shared" si="0"/>
        <v>14.19</v>
      </c>
      <c r="F9" s="12">
        <v>14.19</v>
      </c>
      <c r="G9" s="10"/>
      <c r="H9" s="10"/>
      <c r="I9" s="10"/>
    </row>
    <row r="10" spans="1:9" ht="12.75">
      <c r="A10" s="10"/>
      <c r="B10" s="10"/>
      <c r="C10" s="14" t="s">
        <v>68</v>
      </c>
      <c r="D10" s="10" t="s">
        <v>69</v>
      </c>
      <c r="E10" s="12">
        <f t="shared" si="0"/>
        <v>14.19</v>
      </c>
      <c r="F10" s="12">
        <v>14.19</v>
      </c>
      <c r="G10" s="10"/>
      <c r="H10" s="10"/>
      <c r="I10" s="10"/>
    </row>
    <row r="11" spans="1:9" ht="12.75">
      <c r="A11" s="10"/>
      <c r="B11" s="10"/>
      <c r="C11" s="10" t="s">
        <v>70</v>
      </c>
      <c r="D11" s="10" t="s">
        <v>71</v>
      </c>
      <c r="E11" s="12">
        <f t="shared" si="0"/>
        <v>343.91</v>
      </c>
      <c r="F11" s="12">
        <v>303.91</v>
      </c>
      <c r="G11" s="10"/>
      <c r="H11" s="12">
        <v>40</v>
      </c>
      <c r="I11" s="10"/>
    </row>
    <row r="12" spans="1:9" ht="12.75">
      <c r="A12" s="10"/>
      <c r="B12" s="10"/>
      <c r="C12" s="10" t="s">
        <v>72</v>
      </c>
      <c r="D12" s="10" t="s">
        <v>69</v>
      </c>
      <c r="E12" s="12">
        <f t="shared" si="0"/>
        <v>303.91</v>
      </c>
      <c r="F12" s="12">
        <v>303.91</v>
      </c>
      <c r="G12" s="10"/>
      <c r="H12" s="12"/>
      <c r="I12" s="10"/>
    </row>
    <row r="13" spans="1:9" ht="12.75">
      <c r="A13" s="10"/>
      <c r="B13" s="10"/>
      <c r="C13" s="10" t="s">
        <v>73</v>
      </c>
      <c r="D13" s="36" t="s">
        <v>74</v>
      </c>
      <c r="E13" s="12">
        <f t="shared" si="0"/>
        <v>40</v>
      </c>
      <c r="F13" s="12"/>
      <c r="G13" s="10"/>
      <c r="H13" s="12">
        <v>40</v>
      </c>
      <c r="I13" s="10"/>
    </row>
    <row r="14" spans="1:9" ht="12.75">
      <c r="A14" s="10"/>
      <c r="B14" s="10"/>
      <c r="C14" s="10" t="s">
        <v>75</v>
      </c>
      <c r="D14" s="10" t="s">
        <v>76</v>
      </c>
      <c r="E14" s="12">
        <f t="shared" si="0"/>
        <v>38.36</v>
      </c>
      <c r="F14" s="12">
        <v>38.36</v>
      </c>
      <c r="G14" s="10"/>
      <c r="H14" s="10"/>
      <c r="I14" s="10"/>
    </row>
    <row r="15" spans="1:9" ht="12.75">
      <c r="A15" s="10"/>
      <c r="B15" s="10"/>
      <c r="C15" s="10" t="s">
        <v>77</v>
      </c>
      <c r="D15" s="10" t="s">
        <v>69</v>
      </c>
      <c r="E15" s="12">
        <f t="shared" si="0"/>
        <v>38.36</v>
      </c>
      <c r="F15" s="12">
        <v>38.36</v>
      </c>
      <c r="G15" s="10"/>
      <c r="H15" s="10"/>
      <c r="I15" s="10"/>
    </row>
    <row r="16" spans="1:9" ht="12.75">
      <c r="A16" s="10"/>
      <c r="B16" s="10"/>
      <c r="C16" s="10" t="s">
        <v>78</v>
      </c>
      <c r="D16" s="10" t="s">
        <v>79</v>
      </c>
      <c r="E16" s="12">
        <f t="shared" si="0"/>
        <v>49.72</v>
      </c>
      <c r="F16" s="12">
        <v>49.72</v>
      </c>
      <c r="G16" s="10"/>
      <c r="H16" s="10"/>
      <c r="I16" s="10"/>
    </row>
    <row r="17" spans="1:9" ht="12.75">
      <c r="A17" s="10"/>
      <c r="B17" s="10"/>
      <c r="C17" s="10" t="s">
        <v>80</v>
      </c>
      <c r="D17" s="10" t="s">
        <v>69</v>
      </c>
      <c r="E17" s="12">
        <f t="shared" si="0"/>
        <v>49.72</v>
      </c>
      <c r="F17" s="12">
        <v>49.72</v>
      </c>
      <c r="G17" s="10"/>
      <c r="H17" s="10"/>
      <c r="I17" s="10"/>
    </row>
    <row r="18" spans="1:9" ht="12.75">
      <c r="A18" s="10"/>
      <c r="B18" s="10"/>
      <c r="C18" s="10" t="s">
        <v>81</v>
      </c>
      <c r="D18" s="10" t="s">
        <v>82</v>
      </c>
      <c r="E18" s="12">
        <f t="shared" si="0"/>
        <v>23.96</v>
      </c>
      <c r="F18" s="12">
        <v>23.96</v>
      </c>
      <c r="G18" s="10"/>
      <c r="H18" s="10"/>
      <c r="I18" s="10"/>
    </row>
    <row r="19" spans="1:9" ht="12.75">
      <c r="A19" s="10"/>
      <c r="B19" s="10"/>
      <c r="C19" s="10" t="s">
        <v>83</v>
      </c>
      <c r="D19" s="10" t="s">
        <v>84</v>
      </c>
      <c r="E19" s="12">
        <f t="shared" si="0"/>
        <v>23.96</v>
      </c>
      <c r="F19" s="12">
        <v>23.96</v>
      </c>
      <c r="G19" s="10"/>
      <c r="H19" s="10"/>
      <c r="I19" s="10"/>
    </row>
    <row r="20" spans="1:9" ht="12.75">
      <c r="A20" s="10"/>
      <c r="B20" s="10"/>
      <c r="C20" s="10" t="s">
        <v>85</v>
      </c>
      <c r="D20" s="10" t="s">
        <v>86</v>
      </c>
      <c r="E20" s="12">
        <f t="shared" si="0"/>
        <v>23.96</v>
      </c>
      <c r="F20" s="12">
        <v>23.96</v>
      </c>
      <c r="G20" s="10"/>
      <c r="H20" s="10"/>
      <c r="I20" s="10"/>
    </row>
    <row r="21" spans="1:9" ht="12.75">
      <c r="A21" s="10"/>
      <c r="B21" s="10"/>
      <c r="C21" s="10" t="s">
        <v>87</v>
      </c>
      <c r="D21" s="10" t="s">
        <v>88</v>
      </c>
      <c r="E21" s="12">
        <f t="shared" si="0"/>
        <v>131.09</v>
      </c>
      <c r="F21" s="12">
        <v>131.09</v>
      </c>
      <c r="G21" s="10"/>
      <c r="H21" s="10"/>
      <c r="I21" s="10"/>
    </row>
    <row r="22" spans="1:9" ht="12.75">
      <c r="A22" s="10"/>
      <c r="B22" s="10"/>
      <c r="C22" s="10" t="s">
        <v>89</v>
      </c>
      <c r="D22" s="10" t="s">
        <v>90</v>
      </c>
      <c r="E22" s="12">
        <f t="shared" si="0"/>
        <v>20.94</v>
      </c>
      <c r="F22" s="12">
        <v>20.94</v>
      </c>
      <c r="G22" s="10"/>
      <c r="H22" s="10"/>
      <c r="I22" s="10"/>
    </row>
    <row r="23" spans="1:9" ht="12.75">
      <c r="A23" s="10"/>
      <c r="B23" s="10"/>
      <c r="C23" s="10" t="s">
        <v>91</v>
      </c>
      <c r="D23" s="10" t="s">
        <v>92</v>
      </c>
      <c r="E23" s="12">
        <f t="shared" si="0"/>
        <v>20.94</v>
      </c>
      <c r="F23" s="12">
        <v>20.94</v>
      </c>
      <c r="G23" s="10"/>
      <c r="H23" s="10"/>
      <c r="I23" s="10"/>
    </row>
    <row r="24" spans="1:9" ht="12.75">
      <c r="A24" s="10"/>
      <c r="B24" s="10"/>
      <c r="C24" s="10" t="s">
        <v>93</v>
      </c>
      <c r="D24" s="10" t="s">
        <v>94</v>
      </c>
      <c r="E24" s="12">
        <f t="shared" si="0"/>
        <v>110.15</v>
      </c>
      <c r="F24" s="12">
        <v>110.15</v>
      </c>
      <c r="G24" s="10"/>
      <c r="H24" s="10"/>
      <c r="I24" s="10"/>
    </row>
    <row r="25" spans="1:9" ht="12.75">
      <c r="A25" s="10"/>
      <c r="B25" s="10"/>
      <c r="C25" s="10" t="s">
        <v>95</v>
      </c>
      <c r="D25" s="10" t="s">
        <v>96</v>
      </c>
      <c r="E25" s="12">
        <f t="shared" si="0"/>
        <v>55.77</v>
      </c>
      <c r="F25" s="12">
        <v>55.77</v>
      </c>
      <c r="G25" s="10"/>
      <c r="H25" s="10"/>
      <c r="I25" s="10"/>
    </row>
    <row r="26" spans="1:9" ht="12.75">
      <c r="A26" s="10"/>
      <c r="B26" s="10"/>
      <c r="C26" s="10" t="s">
        <v>97</v>
      </c>
      <c r="D26" s="10" t="s">
        <v>98</v>
      </c>
      <c r="E26" s="12">
        <f t="shared" si="0"/>
        <v>22.31</v>
      </c>
      <c r="F26" s="12">
        <v>22.31</v>
      </c>
      <c r="G26" s="10"/>
      <c r="H26" s="10"/>
      <c r="I26" s="10"/>
    </row>
    <row r="27" spans="1:9" ht="12.75">
      <c r="A27" s="10"/>
      <c r="B27" s="10"/>
      <c r="C27" s="14" t="s">
        <v>147</v>
      </c>
      <c r="D27" s="14" t="s">
        <v>148</v>
      </c>
      <c r="E27" s="12">
        <f t="shared" si="0"/>
        <v>32.07</v>
      </c>
      <c r="F27" s="12">
        <v>32.07</v>
      </c>
      <c r="G27" s="10"/>
      <c r="H27" s="10"/>
      <c r="I27" s="10"/>
    </row>
    <row r="28" spans="1:9" ht="12.75">
      <c r="A28" s="10"/>
      <c r="B28" s="10"/>
      <c r="C28" s="10" t="s">
        <v>100</v>
      </c>
      <c r="D28" s="10" t="s">
        <v>101</v>
      </c>
      <c r="E28" s="12">
        <f t="shared" si="0"/>
        <v>44.92</v>
      </c>
      <c r="F28" s="12">
        <v>44.92</v>
      </c>
      <c r="G28" s="10"/>
      <c r="H28" s="10"/>
      <c r="I28" s="10"/>
    </row>
    <row r="29" spans="1:9" ht="12.75">
      <c r="A29" s="10"/>
      <c r="B29" s="10"/>
      <c r="C29" s="10" t="s">
        <v>102</v>
      </c>
      <c r="D29" s="10" t="s">
        <v>103</v>
      </c>
      <c r="E29" s="12">
        <f t="shared" si="0"/>
        <v>44.92</v>
      </c>
      <c r="F29" s="12">
        <v>44.92</v>
      </c>
      <c r="G29" s="10"/>
      <c r="H29" s="10"/>
      <c r="I29" s="10"/>
    </row>
    <row r="30" spans="1:9" ht="12.75">
      <c r="A30" s="10"/>
      <c r="B30" s="10"/>
      <c r="C30" s="10" t="s">
        <v>104</v>
      </c>
      <c r="D30" s="10" t="s">
        <v>105</v>
      </c>
      <c r="E30" s="12">
        <f t="shared" si="0"/>
        <v>44.92</v>
      </c>
      <c r="F30" s="12">
        <v>44.92</v>
      </c>
      <c r="G30" s="10"/>
      <c r="H30" s="10"/>
      <c r="I30" s="10"/>
    </row>
    <row r="31" spans="1:9" ht="12.75">
      <c r="A31" s="10"/>
      <c r="B31" s="10"/>
      <c r="C31" s="14" t="s">
        <v>106</v>
      </c>
      <c r="D31" s="14" t="s">
        <v>107</v>
      </c>
      <c r="E31" s="12">
        <f t="shared" si="0"/>
        <v>30</v>
      </c>
      <c r="F31" s="12">
        <v>30</v>
      </c>
      <c r="G31" s="10"/>
      <c r="H31" s="10"/>
      <c r="I31" s="10"/>
    </row>
    <row r="32" spans="1:9" ht="12.75">
      <c r="A32" s="10"/>
      <c r="B32" s="10"/>
      <c r="C32" s="14" t="s">
        <v>108</v>
      </c>
      <c r="D32" s="14" t="s">
        <v>109</v>
      </c>
      <c r="E32" s="12">
        <f t="shared" si="0"/>
        <v>30</v>
      </c>
      <c r="F32" s="12">
        <v>30</v>
      </c>
      <c r="G32" s="10"/>
      <c r="H32" s="10"/>
      <c r="I32" s="10"/>
    </row>
    <row r="33" spans="1:9" ht="12.75">
      <c r="A33" s="10"/>
      <c r="B33" s="10"/>
      <c r="C33" s="14" t="s">
        <v>110</v>
      </c>
      <c r="D33" s="14" t="s">
        <v>111</v>
      </c>
      <c r="E33" s="12">
        <f t="shared" si="0"/>
        <v>30</v>
      </c>
      <c r="F33" s="12">
        <v>30</v>
      </c>
      <c r="G33" s="10"/>
      <c r="H33" s="10"/>
      <c r="I33" s="10"/>
    </row>
    <row r="34" spans="1:9" ht="12.75">
      <c r="A34" s="15"/>
      <c r="B34" s="10"/>
      <c r="C34" s="10" t="s">
        <v>112</v>
      </c>
      <c r="D34" s="14" t="s">
        <v>113</v>
      </c>
      <c r="E34" s="12">
        <f t="shared" si="0"/>
        <v>748.53</v>
      </c>
      <c r="F34" s="12">
        <f>F35+F37+F39+F42</f>
        <v>265.94</v>
      </c>
      <c r="G34" s="10"/>
      <c r="H34" s="37">
        <f>H39+H42</f>
        <v>482.59</v>
      </c>
      <c r="I34" s="10"/>
    </row>
    <row r="35" spans="1:9" ht="12.75">
      <c r="A35" s="19"/>
      <c r="B35" s="38"/>
      <c r="C35" s="15" t="s">
        <v>114</v>
      </c>
      <c r="D35" s="15" t="s">
        <v>115</v>
      </c>
      <c r="E35" s="12">
        <f t="shared" si="0"/>
        <v>109.95</v>
      </c>
      <c r="F35" s="16">
        <v>109.95</v>
      </c>
      <c r="G35" s="15"/>
      <c r="H35" s="15"/>
      <c r="I35" s="15"/>
    </row>
    <row r="36" spans="1:9" ht="12.75">
      <c r="A36" s="20"/>
      <c r="B36" s="39"/>
      <c r="C36" s="19" t="s">
        <v>116</v>
      </c>
      <c r="D36" s="19" t="s">
        <v>117</v>
      </c>
      <c r="E36" s="12">
        <f t="shared" si="0"/>
        <v>109.95</v>
      </c>
      <c r="F36" s="20">
        <v>109.95</v>
      </c>
      <c r="G36" s="20"/>
      <c r="H36" s="20"/>
      <c r="I36" s="20"/>
    </row>
    <row r="37" spans="1:9" ht="12.75">
      <c r="A37" s="20"/>
      <c r="B37" s="39"/>
      <c r="C37" s="19" t="s">
        <v>118</v>
      </c>
      <c r="D37" s="19" t="s">
        <v>119</v>
      </c>
      <c r="E37" s="12">
        <f t="shared" si="0"/>
        <v>21.19</v>
      </c>
      <c r="F37" s="20">
        <v>21.19</v>
      </c>
      <c r="G37" s="20"/>
      <c r="H37" s="20"/>
      <c r="I37" s="20"/>
    </row>
    <row r="38" spans="1:9" ht="12.75">
      <c r="A38" s="20"/>
      <c r="B38" s="39"/>
      <c r="C38" s="19" t="s">
        <v>120</v>
      </c>
      <c r="D38" s="19" t="s">
        <v>121</v>
      </c>
      <c r="E38" s="12">
        <f t="shared" si="0"/>
        <v>21.19</v>
      </c>
      <c r="F38" s="20">
        <v>21.19</v>
      </c>
      <c r="G38" s="20"/>
      <c r="H38" s="20"/>
      <c r="I38" s="20"/>
    </row>
    <row r="39" spans="1:9" ht="12.75">
      <c r="A39" s="20"/>
      <c r="B39" s="39"/>
      <c r="C39" s="18" t="s">
        <v>122</v>
      </c>
      <c r="D39" s="18" t="s">
        <v>149</v>
      </c>
      <c r="E39" s="12">
        <f t="shared" si="0"/>
        <v>452.59</v>
      </c>
      <c r="F39" s="20"/>
      <c r="G39" s="20"/>
      <c r="H39" s="37">
        <v>452.59</v>
      </c>
      <c r="I39" s="20"/>
    </row>
    <row r="40" spans="1:9" ht="12.75">
      <c r="A40" s="20"/>
      <c r="B40" s="39"/>
      <c r="C40" s="18" t="s">
        <v>124</v>
      </c>
      <c r="D40" s="18" t="s">
        <v>150</v>
      </c>
      <c r="E40" s="12">
        <f t="shared" si="0"/>
        <v>167.45</v>
      </c>
      <c r="F40" s="20"/>
      <c r="G40" s="20"/>
      <c r="H40" s="37">
        <v>167.45</v>
      </c>
      <c r="I40" s="20"/>
    </row>
    <row r="41" spans="1:9" ht="12.75">
      <c r="A41" s="20"/>
      <c r="B41" s="39"/>
      <c r="C41" s="18" t="s">
        <v>126</v>
      </c>
      <c r="D41" s="18" t="s">
        <v>151</v>
      </c>
      <c r="E41" s="12">
        <f t="shared" si="0"/>
        <v>285.14</v>
      </c>
      <c r="F41" s="20"/>
      <c r="G41" s="20"/>
      <c r="H41" s="37">
        <v>285.14</v>
      </c>
      <c r="I41" s="20"/>
    </row>
    <row r="42" spans="1:9" ht="12.75">
      <c r="A42" s="20"/>
      <c r="B42" s="39"/>
      <c r="C42" s="18" t="s">
        <v>128</v>
      </c>
      <c r="D42" s="18" t="s">
        <v>152</v>
      </c>
      <c r="E42" s="12">
        <f t="shared" si="0"/>
        <v>164.8</v>
      </c>
      <c r="F42" s="20">
        <v>134.8</v>
      </c>
      <c r="G42" s="20"/>
      <c r="H42" s="37">
        <v>30</v>
      </c>
      <c r="I42" s="20"/>
    </row>
    <row r="43" spans="1:9" ht="12.75">
      <c r="A43" s="20"/>
      <c r="B43" s="39"/>
      <c r="C43" s="14" t="s">
        <v>130</v>
      </c>
      <c r="D43" s="40" t="s">
        <v>153</v>
      </c>
      <c r="E43" s="12">
        <f t="shared" si="0"/>
        <v>30</v>
      </c>
      <c r="F43" s="20"/>
      <c r="G43" s="20"/>
      <c r="H43" s="37">
        <v>30</v>
      </c>
      <c r="I43" s="20"/>
    </row>
    <row r="44" spans="1:9" ht="12.75">
      <c r="A44" s="20"/>
      <c r="B44" s="39"/>
      <c r="C44" s="18" t="s">
        <v>132</v>
      </c>
      <c r="D44" s="18" t="s">
        <v>154</v>
      </c>
      <c r="E44" s="12">
        <f t="shared" si="0"/>
        <v>134.8</v>
      </c>
      <c r="F44" s="20">
        <v>134.8</v>
      </c>
      <c r="G44" s="20"/>
      <c r="H44" s="20"/>
      <c r="I44" s="20"/>
    </row>
    <row r="45" spans="1:9" ht="12.75">
      <c r="A45" s="20"/>
      <c r="B45" s="39"/>
      <c r="C45" s="19" t="s">
        <v>134</v>
      </c>
      <c r="D45" s="19" t="s">
        <v>135</v>
      </c>
      <c r="E45" s="12">
        <f t="shared" si="0"/>
        <v>33.46</v>
      </c>
      <c r="F45" s="20">
        <v>33.46</v>
      </c>
      <c r="G45" s="20"/>
      <c r="H45" s="20"/>
      <c r="I45" s="20"/>
    </row>
    <row r="46" spans="1:9" ht="12.75">
      <c r="A46" s="20"/>
      <c r="B46" s="39"/>
      <c r="C46" s="19" t="s">
        <v>136</v>
      </c>
      <c r="D46" s="19" t="s">
        <v>137</v>
      </c>
      <c r="E46" s="12">
        <f t="shared" si="0"/>
        <v>33.46</v>
      </c>
      <c r="F46" s="20">
        <v>33.46</v>
      </c>
      <c r="G46" s="20"/>
      <c r="H46" s="20"/>
      <c r="I46" s="20"/>
    </row>
    <row r="47" spans="1:9" ht="12.75">
      <c r="A47" s="20"/>
      <c r="B47" s="39"/>
      <c r="C47" s="19" t="s">
        <v>138</v>
      </c>
      <c r="D47" s="19" t="s">
        <v>139</v>
      </c>
      <c r="E47" s="12">
        <f t="shared" si="0"/>
        <v>33.46</v>
      </c>
      <c r="F47" s="20">
        <v>33.46</v>
      </c>
      <c r="G47" s="20"/>
      <c r="H47" s="20"/>
      <c r="I47" s="20"/>
    </row>
  </sheetData>
  <sheetProtection/>
  <mergeCells count="9">
    <mergeCell ref="A1:I1"/>
    <mergeCell ref="G4:H4"/>
    <mergeCell ref="A4:A5"/>
    <mergeCell ref="B4:B5"/>
    <mergeCell ref="C4:C5"/>
    <mergeCell ref="D4:D5"/>
    <mergeCell ref="E4:E5"/>
    <mergeCell ref="F4:F5"/>
    <mergeCell ref="I4:I5"/>
  </mergeCells>
  <printOptions/>
  <pageMargins left="0.75" right="0.75" top="1" bottom="1" header="0.5" footer="0.5"/>
  <pageSetup fitToHeight="1" fitToWidth="1" horizontalDpi="300" verticalDpi="300" orientation="landscape" pageOrder="overThenDown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 topLeftCell="A1">
      <selection activeCell="D19" sqref="D19"/>
    </sheetView>
  </sheetViews>
  <sheetFormatPr defaultColWidth="9.140625" defaultRowHeight="12.75"/>
  <cols>
    <col min="1" max="1" width="29.00390625" style="0" bestFit="1" customWidth="1"/>
    <col min="2" max="2" width="16.00390625" style="0" bestFit="1" customWidth="1"/>
    <col min="3" max="3" width="30.00390625" style="0" bestFit="1" customWidth="1"/>
    <col min="4" max="4" width="16.00390625" style="0" bestFit="1" customWidth="1"/>
    <col min="5" max="5" width="23.00390625" style="0" bestFit="1" customWidth="1"/>
    <col min="6" max="6" width="24.00390625" style="0" bestFit="1" customWidth="1"/>
    <col min="7" max="7" width="25.00390625" style="0" bestFit="1" customWidth="1"/>
  </cols>
  <sheetData>
    <row r="1" ht="34.5">
      <c r="A1" s="1" t="s">
        <v>155</v>
      </c>
    </row>
    <row r="2" ht="16.5" customHeight="1">
      <c r="A2" s="2" t="s">
        <v>1</v>
      </c>
    </row>
    <row r="3" ht="32.25" customHeight="1">
      <c r="A3" s="2" t="s">
        <v>2</v>
      </c>
    </row>
    <row r="4" spans="1:7" ht="27.75" customHeight="1">
      <c r="A4" s="26" t="s">
        <v>3</v>
      </c>
      <c r="B4" s="27"/>
      <c r="C4" s="26" t="s">
        <v>4</v>
      </c>
      <c r="D4" s="28"/>
      <c r="E4" s="28"/>
      <c r="F4" s="28"/>
      <c r="G4" s="27"/>
    </row>
    <row r="5" spans="1:7" ht="19.5" customHeight="1">
      <c r="A5" s="29" t="s">
        <v>5</v>
      </c>
      <c r="B5" s="29" t="s">
        <v>6</v>
      </c>
      <c r="C5" s="29" t="s">
        <v>7</v>
      </c>
      <c r="D5" s="29" t="s">
        <v>6</v>
      </c>
      <c r="E5" s="30" t="s">
        <v>156</v>
      </c>
      <c r="F5" s="30" t="s">
        <v>157</v>
      </c>
      <c r="G5" s="30" t="s">
        <v>158</v>
      </c>
    </row>
    <row r="6" spans="1:7" ht="19.5" customHeight="1">
      <c r="A6" s="30" t="s">
        <v>8</v>
      </c>
      <c r="B6" s="31">
        <v>935.55</v>
      </c>
      <c r="C6" s="30" t="s">
        <v>9</v>
      </c>
      <c r="D6" s="31">
        <v>446.18</v>
      </c>
      <c r="E6" s="31">
        <v>446.18</v>
      </c>
      <c r="F6" s="32"/>
      <c r="G6" s="32"/>
    </row>
    <row r="7" spans="1:7" ht="19.5" customHeight="1">
      <c r="A7" s="30" t="s">
        <v>159</v>
      </c>
      <c r="B7" s="31">
        <v>935.55</v>
      </c>
      <c r="C7" s="30" t="s">
        <v>11</v>
      </c>
      <c r="D7" s="32"/>
      <c r="E7" s="32"/>
      <c r="F7" s="32"/>
      <c r="G7" s="32"/>
    </row>
    <row r="8" spans="1:7" ht="19.5" customHeight="1">
      <c r="A8" s="30" t="s">
        <v>160</v>
      </c>
      <c r="B8" s="32"/>
      <c r="C8" s="30" t="s">
        <v>13</v>
      </c>
      <c r="D8" s="32"/>
      <c r="E8" s="32"/>
      <c r="F8" s="32"/>
      <c r="G8" s="32"/>
    </row>
    <row r="9" spans="1:7" ht="19.5" customHeight="1">
      <c r="A9" s="30" t="s">
        <v>161</v>
      </c>
      <c r="B9" s="32"/>
      <c r="C9" s="30" t="s">
        <v>15</v>
      </c>
      <c r="D9" s="32"/>
      <c r="E9" s="32"/>
      <c r="F9" s="32"/>
      <c r="G9" s="32"/>
    </row>
    <row r="10" spans="1:7" ht="19.5" customHeight="1">
      <c r="A10" s="30" t="s">
        <v>2</v>
      </c>
      <c r="B10" s="33" t="s">
        <v>2</v>
      </c>
      <c r="C10" s="30" t="s">
        <v>17</v>
      </c>
      <c r="D10" s="32"/>
      <c r="E10" s="32"/>
      <c r="F10" s="32"/>
      <c r="G10" s="32"/>
    </row>
    <row r="11" spans="1:7" ht="19.5" customHeight="1">
      <c r="A11" s="30" t="s">
        <v>2</v>
      </c>
      <c r="B11" s="33" t="s">
        <v>2</v>
      </c>
      <c r="C11" s="30" t="s">
        <v>19</v>
      </c>
      <c r="D11" s="32"/>
      <c r="E11" s="32"/>
      <c r="F11" s="32"/>
      <c r="G11" s="32"/>
    </row>
    <row r="12" spans="1:7" ht="19.5" customHeight="1">
      <c r="A12" s="30" t="s">
        <v>2</v>
      </c>
      <c r="B12" s="33" t="s">
        <v>2</v>
      </c>
      <c r="C12" s="30" t="s">
        <v>21</v>
      </c>
      <c r="D12" s="31">
        <v>23.96</v>
      </c>
      <c r="E12" s="31">
        <v>23.96</v>
      </c>
      <c r="F12" s="32"/>
      <c r="G12" s="32"/>
    </row>
    <row r="13" spans="1:7" ht="19.5" customHeight="1">
      <c r="A13" s="30" t="s">
        <v>2</v>
      </c>
      <c r="B13" s="33" t="s">
        <v>2</v>
      </c>
      <c r="C13" s="30" t="s">
        <v>22</v>
      </c>
      <c r="D13" s="31">
        <v>131.09</v>
      </c>
      <c r="E13" s="31">
        <v>131.09</v>
      </c>
      <c r="F13" s="32"/>
      <c r="G13" s="32"/>
    </row>
    <row r="14" spans="1:7" ht="19.5" customHeight="1">
      <c r="A14" s="30" t="s">
        <v>2</v>
      </c>
      <c r="B14" s="33" t="s">
        <v>2</v>
      </c>
      <c r="C14" s="30" t="s">
        <v>23</v>
      </c>
      <c r="D14" s="32"/>
      <c r="E14" s="32"/>
      <c r="F14" s="32"/>
      <c r="G14" s="32"/>
    </row>
    <row r="15" spans="1:7" ht="19.5" customHeight="1">
      <c r="A15" s="30" t="s">
        <v>2</v>
      </c>
      <c r="B15" s="33" t="s">
        <v>2</v>
      </c>
      <c r="C15" s="30" t="s">
        <v>24</v>
      </c>
      <c r="D15" s="31">
        <v>44.92</v>
      </c>
      <c r="E15" s="31">
        <v>44.92</v>
      </c>
      <c r="F15" s="32"/>
      <c r="G15" s="32"/>
    </row>
    <row r="16" spans="1:7" ht="19.5" customHeight="1">
      <c r="A16" s="30" t="s">
        <v>2</v>
      </c>
      <c r="B16" s="33" t="s">
        <v>2</v>
      </c>
      <c r="C16" s="30" t="s">
        <v>25</v>
      </c>
      <c r="D16" s="32"/>
      <c r="E16" s="32"/>
      <c r="F16" s="32"/>
      <c r="G16" s="32"/>
    </row>
    <row r="17" spans="1:7" ht="19.5" customHeight="1">
      <c r="A17" s="30" t="s">
        <v>2</v>
      </c>
      <c r="B17" s="33" t="s">
        <v>2</v>
      </c>
      <c r="C17" s="30" t="s">
        <v>26</v>
      </c>
      <c r="D17" s="32">
        <v>30</v>
      </c>
      <c r="E17" s="32">
        <v>30</v>
      </c>
      <c r="F17" s="32"/>
      <c r="G17" s="32"/>
    </row>
    <row r="18" spans="1:7" ht="19.5" customHeight="1">
      <c r="A18" s="30" t="s">
        <v>2</v>
      </c>
      <c r="B18" s="33" t="s">
        <v>2</v>
      </c>
      <c r="C18" s="30" t="s">
        <v>27</v>
      </c>
      <c r="D18" s="31">
        <v>748.53</v>
      </c>
      <c r="E18" s="31">
        <v>748.53</v>
      </c>
      <c r="F18" s="32"/>
      <c r="G18" s="32"/>
    </row>
    <row r="19" spans="1:7" ht="19.5" customHeight="1">
      <c r="A19" s="30" t="s">
        <v>41</v>
      </c>
      <c r="B19" s="34">
        <v>522.59</v>
      </c>
      <c r="C19" s="30" t="s">
        <v>28</v>
      </c>
      <c r="D19" s="32"/>
      <c r="E19" s="32"/>
      <c r="F19" s="32"/>
      <c r="G19" s="32"/>
    </row>
    <row r="20" spans="1:7" ht="19.5" customHeight="1">
      <c r="A20" s="30" t="s">
        <v>159</v>
      </c>
      <c r="B20" s="34">
        <v>522.59</v>
      </c>
      <c r="C20" s="30" t="s">
        <v>29</v>
      </c>
      <c r="D20" s="32"/>
      <c r="E20" s="32"/>
      <c r="F20" s="32"/>
      <c r="G20" s="32"/>
    </row>
    <row r="21" spans="1:7" ht="19.5" customHeight="1">
      <c r="A21" s="30" t="s">
        <v>160</v>
      </c>
      <c r="B21" s="32"/>
      <c r="C21" s="30" t="s">
        <v>30</v>
      </c>
      <c r="D21" s="32"/>
      <c r="E21" s="32"/>
      <c r="F21" s="32"/>
      <c r="G21" s="32"/>
    </row>
    <row r="22" spans="1:7" ht="19.5" customHeight="1">
      <c r="A22" s="30" t="s">
        <v>161</v>
      </c>
      <c r="B22" s="32"/>
      <c r="C22" s="30" t="s">
        <v>31</v>
      </c>
      <c r="D22" s="32"/>
      <c r="E22" s="32"/>
      <c r="F22" s="32"/>
      <c r="G22" s="32"/>
    </row>
    <row r="23" spans="1:7" ht="19.5" customHeight="1">
      <c r="A23" s="30" t="s">
        <v>2</v>
      </c>
      <c r="B23" s="33" t="s">
        <v>2</v>
      </c>
      <c r="C23" s="30" t="s">
        <v>32</v>
      </c>
      <c r="D23" s="32"/>
      <c r="E23" s="32"/>
      <c r="F23" s="32"/>
      <c r="G23" s="32"/>
    </row>
    <row r="24" spans="1:7" ht="19.5" customHeight="1">
      <c r="A24" s="30" t="s">
        <v>2</v>
      </c>
      <c r="B24" s="33" t="s">
        <v>2</v>
      </c>
      <c r="C24" s="30" t="s">
        <v>33</v>
      </c>
      <c r="D24" s="32"/>
      <c r="E24" s="32"/>
      <c r="F24" s="32"/>
      <c r="G24" s="32"/>
    </row>
    <row r="25" spans="1:7" ht="19.5" customHeight="1">
      <c r="A25" s="30" t="s">
        <v>2</v>
      </c>
      <c r="B25" s="33" t="s">
        <v>2</v>
      </c>
      <c r="C25" s="30" t="s">
        <v>34</v>
      </c>
      <c r="D25" s="31">
        <v>33.46</v>
      </c>
      <c r="E25" s="31">
        <v>33.46</v>
      </c>
      <c r="F25" s="32"/>
      <c r="G25" s="32"/>
    </row>
    <row r="26" spans="1:7" ht="19.5" customHeight="1">
      <c r="A26" s="30" t="s">
        <v>2</v>
      </c>
      <c r="B26" s="33" t="s">
        <v>2</v>
      </c>
      <c r="C26" s="30" t="s">
        <v>162</v>
      </c>
      <c r="D26" s="32"/>
      <c r="E26" s="32"/>
      <c r="F26" s="32"/>
      <c r="G26" s="32"/>
    </row>
    <row r="27" spans="1:7" ht="19.5" customHeight="1">
      <c r="A27" s="30" t="s">
        <v>2</v>
      </c>
      <c r="B27" s="33" t="s">
        <v>2</v>
      </c>
      <c r="C27" s="30" t="s">
        <v>163</v>
      </c>
      <c r="D27" s="32"/>
      <c r="E27" s="32"/>
      <c r="F27" s="32"/>
      <c r="G27" s="32"/>
    </row>
    <row r="28" spans="1:7" ht="19.5" customHeight="1">
      <c r="A28" s="30" t="s">
        <v>2</v>
      </c>
      <c r="B28" s="33" t="s">
        <v>2</v>
      </c>
      <c r="C28" s="30" t="s">
        <v>36</v>
      </c>
      <c r="D28" s="32"/>
      <c r="E28" s="32"/>
      <c r="F28" s="32"/>
      <c r="G28" s="32"/>
    </row>
    <row r="29" spans="1:7" ht="19.5" customHeight="1">
      <c r="A29" s="30" t="s">
        <v>2</v>
      </c>
      <c r="B29" s="33" t="s">
        <v>2</v>
      </c>
      <c r="C29" s="30" t="s">
        <v>164</v>
      </c>
      <c r="D29" s="32"/>
      <c r="E29" s="32"/>
      <c r="F29" s="32"/>
      <c r="G29" s="32"/>
    </row>
    <row r="30" spans="1:7" ht="19.5" customHeight="1">
      <c r="A30" s="30" t="s">
        <v>2</v>
      </c>
      <c r="B30" s="33" t="s">
        <v>2</v>
      </c>
      <c r="C30" s="30" t="s">
        <v>165</v>
      </c>
      <c r="D30" s="32"/>
      <c r="E30" s="32"/>
      <c r="F30" s="32"/>
      <c r="G30" s="32"/>
    </row>
    <row r="31" spans="1:7" ht="19.5" customHeight="1">
      <c r="A31" s="30" t="s">
        <v>2</v>
      </c>
      <c r="B31" s="33" t="s">
        <v>2</v>
      </c>
      <c r="C31" s="30" t="s">
        <v>166</v>
      </c>
      <c r="D31" s="32"/>
      <c r="E31" s="32"/>
      <c r="F31" s="32"/>
      <c r="G31" s="32"/>
    </row>
    <row r="32" spans="1:7" ht="18" customHeight="1">
      <c r="A32" s="30" t="s">
        <v>2</v>
      </c>
      <c r="B32" s="33" t="s">
        <v>2</v>
      </c>
      <c r="C32" s="30" t="s">
        <v>167</v>
      </c>
      <c r="D32" s="32"/>
      <c r="E32" s="32"/>
      <c r="F32" s="32"/>
      <c r="G32" s="32"/>
    </row>
    <row r="33" spans="1:7" ht="19.5" customHeight="1">
      <c r="A33" s="30" t="s">
        <v>2</v>
      </c>
      <c r="B33" s="33" t="s">
        <v>2</v>
      </c>
      <c r="C33" s="30" t="s">
        <v>168</v>
      </c>
      <c r="D33" s="32"/>
      <c r="E33" s="32"/>
      <c r="F33" s="32"/>
      <c r="G33" s="32"/>
    </row>
    <row r="34" spans="1:7" ht="16.5" customHeight="1">
      <c r="A34" s="30" t="s">
        <v>2</v>
      </c>
      <c r="B34" s="33" t="s">
        <v>2</v>
      </c>
      <c r="C34" s="30" t="s">
        <v>169</v>
      </c>
      <c r="D34" s="32"/>
      <c r="E34" s="32"/>
      <c r="F34" s="32"/>
      <c r="G34" s="32"/>
    </row>
    <row r="35" spans="1:7" ht="16.5" customHeight="1">
      <c r="A35" s="35" t="s">
        <v>2</v>
      </c>
      <c r="B35" s="33" t="s">
        <v>2</v>
      </c>
      <c r="C35" s="35" t="s">
        <v>2</v>
      </c>
      <c r="D35" s="33" t="s">
        <v>2</v>
      </c>
      <c r="E35" s="33" t="s">
        <v>2</v>
      </c>
      <c r="F35" s="33" t="s">
        <v>2</v>
      </c>
      <c r="G35" s="33" t="s">
        <v>2</v>
      </c>
    </row>
    <row r="36" spans="1:7" ht="15">
      <c r="A36" s="30" t="s">
        <v>2</v>
      </c>
      <c r="B36" s="30" t="s">
        <v>2</v>
      </c>
      <c r="C36" s="30" t="s">
        <v>2</v>
      </c>
      <c r="D36" s="33" t="s">
        <v>2</v>
      </c>
      <c r="E36" s="33" t="s">
        <v>2</v>
      </c>
      <c r="F36" s="33" t="s">
        <v>2</v>
      </c>
      <c r="G36" s="33" t="s">
        <v>2</v>
      </c>
    </row>
    <row r="37" spans="1:7" ht="15">
      <c r="A37" s="35" t="s">
        <v>47</v>
      </c>
      <c r="B37" s="31">
        <f>B19+B6</f>
        <v>1458.14</v>
      </c>
      <c r="C37" s="35" t="s">
        <v>48</v>
      </c>
      <c r="D37" s="31">
        <v>1458.14</v>
      </c>
      <c r="E37" s="31">
        <v>1458.14</v>
      </c>
      <c r="F37" s="32"/>
      <c r="G37" s="32"/>
    </row>
  </sheetData>
  <sheetProtection/>
  <mergeCells count="2">
    <mergeCell ref="A4:B4"/>
    <mergeCell ref="C4:G4"/>
  </mergeCells>
  <printOptions/>
  <pageMargins left="0.75" right="0.75" top="1" bottom="1" header="0.5" footer="0.5"/>
  <pageSetup fitToHeight="1" fitToWidth="1" horizontalDpi="300" verticalDpi="300" orientation="portrait" pageOrder="overThenDown" paperSize="9" scale="5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workbookViewId="0" topLeftCell="D1">
      <selection activeCell="I17" sqref="I17"/>
    </sheetView>
  </sheetViews>
  <sheetFormatPr defaultColWidth="9.140625" defaultRowHeight="12.75"/>
  <cols>
    <col min="1" max="1" width="16.00390625" style="0" bestFit="1" customWidth="1"/>
    <col min="2" max="2" width="32.00390625" style="0" bestFit="1" customWidth="1"/>
    <col min="3" max="3" width="15.00390625" style="0" bestFit="1" customWidth="1"/>
    <col min="4" max="4" width="54.00390625" style="0" bestFit="1" customWidth="1"/>
    <col min="5" max="9" width="16.00390625" style="0" bestFit="1" customWidth="1"/>
  </cols>
  <sheetData>
    <row r="1" ht="30" customHeight="1">
      <c r="A1" s="1" t="s">
        <v>170</v>
      </c>
    </row>
    <row r="2" ht="15" customHeight="1">
      <c r="A2" s="2" t="s">
        <v>1</v>
      </c>
    </row>
    <row r="3" ht="15" customHeight="1">
      <c r="A3" s="2" t="s">
        <v>50</v>
      </c>
    </row>
    <row r="4" spans="1:9" ht="15" customHeight="1">
      <c r="A4" s="3" t="s">
        <v>51</v>
      </c>
      <c r="B4" s="3" t="s">
        <v>52</v>
      </c>
      <c r="C4" s="4" t="s">
        <v>171</v>
      </c>
      <c r="D4" s="5"/>
      <c r="E4" s="3" t="s">
        <v>172</v>
      </c>
      <c r="F4" s="4" t="s">
        <v>173</v>
      </c>
      <c r="G4" s="6"/>
      <c r="H4" s="6"/>
      <c r="I4" s="5"/>
    </row>
    <row r="5" spans="1:9" ht="15" customHeight="1">
      <c r="A5" s="7"/>
      <c r="B5" s="7"/>
      <c r="C5" s="3" t="s">
        <v>60</v>
      </c>
      <c r="D5" s="3" t="s">
        <v>61</v>
      </c>
      <c r="E5" s="7"/>
      <c r="F5" s="3" t="s">
        <v>174</v>
      </c>
      <c r="G5" s="3" t="s">
        <v>141</v>
      </c>
      <c r="H5" s="4" t="s">
        <v>142</v>
      </c>
      <c r="I5" s="5"/>
    </row>
    <row r="6" spans="1:9" ht="12.75">
      <c r="A6" s="8"/>
      <c r="B6" s="8"/>
      <c r="C6" s="8"/>
      <c r="D6" s="8"/>
      <c r="E6" s="8"/>
      <c r="F6" s="8"/>
      <c r="G6" s="8"/>
      <c r="H6" s="9" t="s">
        <v>175</v>
      </c>
      <c r="I6" s="9" t="s">
        <v>176</v>
      </c>
    </row>
    <row r="7" spans="1:9" ht="12.75">
      <c r="A7" s="10" t="s">
        <v>54</v>
      </c>
      <c r="B7" s="10"/>
      <c r="C7" s="10"/>
      <c r="D7" s="10"/>
      <c r="E7" s="10"/>
      <c r="F7" s="12">
        <v>1458.14</v>
      </c>
      <c r="G7" s="12">
        <v>935.55</v>
      </c>
      <c r="H7" s="10">
        <v>0</v>
      </c>
      <c r="I7" s="13">
        <v>522.59</v>
      </c>
    </row>
    <row r="8" spans="1:9" ht="12.75">
      <c r="A8" s="10" t="s">
        <v>62</v>
      </c>
      <c r="B8" s="10" t="s">
        <v>63</v>
      </c>
      <c r="C8" s="15"/>
      <c r="D8" s="15"/>
      <c r="E8" s="15"/>
      <c r="F8" s="16">
        <f>F9+F19+F22+F29+F32+F35+F46</f>
        <v>1458.14</v>
      </c>
      <c r="G8" s="16">
        <f>G9+G19+G22+G29+G32+G35+G46</f>
        <v>935.55</v>
      </c>
      <c r="H8" s="16">
        <f>H9+H19+H22+H29+H32+H35+H46</f>
        <v>0</v>
      </c>
      <c r="I8" s="16">
        <f>I9+I19+I22+I29+I32+I35+I46</f>
        <v>522.59</v>
      </c>
    </row>
    <row r="9" spans="1:9" ht="12.75">
      <c r="A9" s="10"/>
      <c r="B9" s="17"/>
      <c r="C9" s="18" t="s">
        <v>64</v>
      </c>
      <c r="D9" s="18" t="s">
        <v>65</v>
      </c>
      <c r="E9" s="19"/>
      <c r="F9" s="20">
        <f>SUM(G9:I9)</f>
        <v>446.18</v>
      </c>
      <c r="G9" s="21">
        <v>406.18</v>
      </c>
      <c r="H9" s="21"/>
      <c r="I9" s="24">
        <v>40</v>
      </c>
    </row>
    <row r="10" spans="1:9" ht="12.75">
      <c r="A10" s="10"/>
      <c r="B10" s="17"/>
      <c r="C10" s="18" t="s">
        <v>66</v>
      </c>
      <c r="D10" s="18" t="s">
        <v>67</v>
      </c>
      <c r="E10" s="19"/>
      <c r="F10" s="20">
        <f aca="true" t="shared" si="0" ref="F10:F48">SUM(G10:I10)</f>
        <v>14.19</v>
      </c>
      <c r="G10" s="21">
        <v>14.19</v>
      </c>
      <c r="H10" s="21"/>
      <c r="I10" s="25"/>
    </row>
    <row r="11" spans="1:9" ht="12.75">
      <c r="A11" s="10"/>
      <c r="B11" s="17"/>
      <c r="C11" s="18" t="s">
        <v>68</v>
      </c>
      <c r="D11" s="18" t="s">
        <v>69</v>
      </c>
      <c r="E11" s="19"/>
      <c r="F11" s="20">
        <f t="shared" si="0"/>
        <v>14.19</v>
      </c>
      <c r="G11" s="21">
        <v>14.19</v>
      </c>
      <c r="H11" s="21"/>
      <c r="I11" s="25"/>
    </row>
    <row r="12" spans="1:9" ht="12.75">
      <c r="A12" s="10"/>
      <c r="B12" s="17"/>
      <c r="C12" s="18" t="s">
        <v>70</v>
      </c>
      <c r="D12" s="18" t="s">
        <v>71</v>
      </c>
      <c r="E12" s="19"/>
      <c r="F12" s="20">
        <f t="shared" si="0"/>
        <v>343.91</v>
      </c>
      <c r="G12" s="21">
        <v>303.91</v>
      </c>
      <c r="H12" s="21"/>
      <c r="I12" s="24">
        <v>40</v>
      </c>
    </row>
    <row r="13" spans="1:9" ht="12.75">
      <c r="A13" s="10"/>
      <c r="B13" s="17"/>
      <c r="C13" s="18" t="s">
        <v>72</v>
      </c>
      <c r="D13" s="18" t="s">
        <v>69</v>
      </c>
      <c r="E13" s="19"/>
      <c r="F13" s="20">
        <f t="shared" si="0"/>
        <v>303.91</v>
      </c>
      <c r="G13" s="21">
        <v>303.91</v>
      </c>
      <c r="H13" s="21"/>
      <c r="I13" s="24"/>
    </row>
    <row r="14" spans="1:9" ht="12.75">
      <c r="A14" s="10"/>
      <c r="B14" s="17"/>
      <c r="C14" s="18" t="s">
        <v>73</v>
      </c>
      <c r="D14" s="22" t="s">
        <v>74</v>
      </c>
      <c r="E14" s="19"/>
      <c r="F14" s="20">
        <f t="shared" si="0"/>
        <v>40</v>
      </c>
      <c r="G14" s="21"/>
      <c r="H14" s="21"/>
      <c r="I14" s="24">
        <v>40</v>
      </c>
    </row>
    <row r="15" spans="1:9" ht="12.75">
      <c r="A15" s="10"/>
      <c r="B15" s="17"/>
      <c r="C15" s="18" t="s">
        <v>75</v>
      </c>
      <c r="D15" s="18" t="s">
        <v>76</v>
      </c>
      <c r="E15" s="19"/>
      <c r="F15" s="20">
        <f t="shared" si="0"/>
        <v>38.36</v>
      </c>
      <c r="G15" s="21">
        <v>38.36</v>
      </c>
      <c r="H15" s="21"/>
      <c r="I15" s="25"/>
    </row>
    <row r="16" spans="1:9" ht="12.75">
      <c r="A16" s="10"/>
      <c r="B16" s="17"/>
      <c r="C16" s="18" t="s">
        <v>77</v>
      </c>
      <c r="D16" s="18" t="s">
        <v>69</v>
      </c>
      <c r="E16" s="19"/>
      <c r="F16" s="20">
        <f t="shared" si="0"/>
        <v>38.36</v>
      </c>
      <c r="G16" s="21">
        <v>38.36</v>
      </c>
      <c r="H16" s="21"/>
      <c r="I16" s="25"/>
    </row>
    <row r="17" spans="1:9" ht="12.75">
      <c r="A17" s="10"/>
      <c r="B17" s="17"/>
      <c r="C17" s="18" t="s">
        <v>78</v>
      </c>
      <c r="D17" s="18" t="s">
        <v>79</v>
      </c>
      <c r="E17" s="19"/>
      <c r="F17" s="20">
        <f t="shared" si="0"/>
        <v>49.72</v>
      </c>
      <c r="G17" s="21">
        <v>49.72</v>
      </c>
      <c r="H17" s="21"/>
      <c r="I17" s="25"/>
    </row>
    <row r="18" spans="1:9" ht="12.75">
      <c r="A18" s="10"/>
      <c r="B18" s="17"/>
      <c r="C18" s="18" t="s">
        <v>80</v>
      </c>
      <c r="D18" s="18" t="s">
        <v>69</v>
      </c>
      <c r="E18" s="19"/>
      <c r="F18" s="20">
        <f t="shared" si="0"/>
        <v>49.72</v>
      </c>
      <c r="G18" s="21">
        <v>49.72</v>
      </c>
      <c r="H18" s="21"/>
      <c r="I18" s="25"/>
    </row>
    <row r="19" spans="1:9" ht="12.75">
      <c r="A19" s="10"/>
      <c r="B19" s="17"/>
      <c r="C19" s="18" t="s">
        <v>81</v>
      </c>
      <c r="D19" s="18" t="s">
        <v>82</v>
      </c>
      <c r="E19" s="19"/>
      <c r="F19" s="20">
        <f t="shared" si="0"/>
        <v>23.96</v>
      </c>
      <c r="G19" s="21">
        <v>23.96</v>
      </c>
      <c r="H19" s="21"/>
      <c r="I19" s="25"/>
    </row>
    <row r="20" spans="1:9" ht="12.75">
      <c r="A20" s="10"/>
      <c r="B20" s="17"/>
      <c r="C20" s="18" t="s">
        <v>83</v>
      </c>
      <c r="D20" s="18" t="s">
        <v>84</v>
      </c>
      <c r="E20" s="19"/>
      <c r="F20" s="20">
        <f t="shared" si="0"/>
        <v>23.96</v>
      </c>
      <c r="G20" s="21">
        <v>23.96</v>
      </c>
      <c r="H20" s="21"/>
      <c r="I20" s="25"/>
    </row>
    <row r="21" spans="1:9" ht="12.75">
      <c r="A21" s="10"/>
      <c r="B21" s="17"/>
      <c r="C21" s="18" t="s">
        <v>85</v>
      </c>
      <c r="D21" s="18" t="s">
        <v>86</v>
      </c>
      <c r="E21" s="19"/>
      <c r="F21" s="20">
        <f t="shared" si="0"/>
        <v>23.96</v>
      </c>
      <c r="G21" s="21">
        <v>23.96</v>
      </c>
      <c r="H21" s="21"/>
      <c r="I21" s="25"/>
    </row>
    <row r="22" spans="1:9" ht="12.75">
      <c r="A22" s="10"/>
      <c r="B22" s="17"/>
      <c r="C22" s="18" t="s">
        <v>87</v>
      </c>
      <c r="D22" s="18" t="s">
        <v>88</v>
      </c>
      <c r="E22" s="19"/>
      <c r="F22" s="20">
        <f t="shared" si="0"/>
        <v>131.09</v>
      </c>
      <c r="G22" s="21">
        <v>131.09</v>
      </c>
      <c r="H22" s="21"/>
      <c r="I22" s="25"/>
    </row>
    <row r="23" spans="1:9" ht="12.75">
      <c r="A23" s="10"/>
      <c r="B23" s="17"/>
      <c r="C23" s="18" t="s">
        <v>89</v>
      </c>
      <c r="D23" s="18" t="s">
        <v>90</v>
      </c>
      <c r="E23" s="19"/>
      <c r="F23" s="20">
        <f t="shared" si="0"/>
        <v>20.94</v>
      </c>
      <c r="G23" s="21">
        <v>20.94</v>
      </c>
      <c r="H23" s="21"/>
      <c r="I23" s="25"/>
    </row>
    <row r="24" spans="1:9" ht="12.75">
      <c r="A24" s="10"/>
      <c r="B24" s="17"/>
      <c r="C24" s="18" t="s">
        <v>91</v>
      </c>
      <c r="D24" s="18" t="s">
        <v>92</v>
      </c>
      <c r="E24" s="19"/>
      <c r="F24" s="20">
        <f t="shared" si="0"/>
        <v>20.94</v>
      </c>
      <c r="G24" s="21">
        <v>20.94</v>
      </c>
      <c r="H24" s="21"/>
      <c r="I24" s="25"/>
    </row>
    <row r="25" spans="1:9" ht="12.75">
      <c r="A25" s="10"/>
      <c r="B25" s="17"/>
      <c r="C25" s="18" t="s">
        <v>93</v>
      </c>
      <c r="D25" s="18" t="s">
        <v>94</v>
      </c>
      <c r="E25" s="19"/>
      <c r="F25" s="20">
        <f t="shared" si="0"/>
        <v>110.15</v>
      </c>
      <c r="G25" s="21">
        <v>110.15</v>
      </c>
      <c r="H25" s="21"/>
      <c r="I25" s="25"/>
    </row>
    <row r="26" spans="1:9" ht="12.75">
      <c r="A26" s="10"/>
      <c r="B26" s="17"/>
      <c r="C26" s="18" t="s">
        <v>95</v>
      </c>
      <c r="D26" s="18" t="s">
        <v>96</v>
      </c>
      <c r="E26" s="19"/>
      <c r="F26" s="20">
        <f t="shared" si="0"/>
        <v>55.77</v>
      </c>
      <c r="G26" s="21">
        <v>55.77</v>
      </c>
      <c r="H26" s="21"/>
      <c r="I26" s="25"/>
    </row>
    <row r="27" spans="1:9" ht="12.75">
      <c r="A27" s="10"/>
      <c r="B27" s="17"/>
      <c r="C27" s="18" t="s">
        <v>97</v>
      </c>
      <c r="D27" s="18" t="s">
        <v>98</v>
      </c>
      <c r="E27" s="19"/>
      <c r="F27" s="20">
        <f t="shared" si="0"/>
        <v>22.31</v>
      </c>
      <c r="G27" s="21">
        <v>22.31</v>
      </c>
      <c r="H27" s="21"/>
      <c r="I27" s="25"/>
    </row>
    <row r="28" spans="1:9" ht="12.75">
      <c r="A28" s="10"/>
      <c r="B28" s="17"/>
      <c r="C28" s="18" t="s">
        <v>147</v>
      </c>
      <c r="D28" s="18" t="s">
        <v>148</v>
      </c>
      <c r="E28" s="19"/>
      <c r="F28" s="20">
        <f t="shared" si="0"/>
        <v>32.07</v>
      </c>
      <c r="G28" s="21">
        <v>32.07</v>
      </c>
      <c r="H28" s="21"/>
      <c r="I28" s="25"/>
    </row>
    <row r="29" spans="1:9" ht="12.75">
      <c r="A29" s="10"/>
      <c r="B29" s="17"/>
      <c r="C29" s="18" t="s">
        <v>100</v>
      </c>
      <c r="D29" s="18" t="s">
        <v>101</v>
      </c>
      <c r="E29" s="19"/>
      <c r="F29" s="20">
        <f t="shared" si="0"/>
        <v>44.92</v>
      </c>
      <c r="G29" s="21">
        <v>44.92</v>
      </c>
      <c r="H29" s="21"/>
      <c r="I29" s="25"/>
    </row>
    <row r="30" spans="1:9" ht="12.75">
      <c r="A30" s="10"/>
      <c r="B30" s="17"/>
      <c r="C30" s="18" t="s">
        <v>102</v>
      </c>
      <c r="D30" s="18" t="s">
        <v>103</v>
      </c>
      <c r="E30" s="19"/>
      <c r="F30" s="20">
        <f t="shared" si="0"/>
        <v>44.92</v>
      </c>
      <c r="G30" s="21">
        <v>44.92</v>
      </c>
      <c r="H30" s="21"/>
      <c r="I30" s="25"/>
    </row>
    <row r="31" spans="1:9" ht="12.75">
      <c r="A31" s="10"/>
      <c r="B31" s="17"/>
      <c r="C31" s="18" t="s">
        <v>104</v>
      </c>
      <c r="D31" s="18" t="s">
        <v>105</v>
      </c>
      <c r="E31" s="19"/>
      <c r="F31" s="20">
        <f t="shared" si="0"/>
        <v>44.92</v>
      </c>
      <c r="G31" s="21">
        <v>44.92</v>
      </c>
      <c r="H31" s="21"/>
      <c r="I31" s="25"/>
    </row>
    <row r="32" spans="1:9" ht="12.75">
      <c r="A32" s="10"/>
      <c r="B32" s="17"/>
      <c r="C32" s="18" t="s">
        <v>106</v>
      </c>
      <c r="D32" s="18" t="s">
        <v>107</v>
      </c>
      <c r="E32" s="19"/>
      <c r="F32" s="20">
        <f t="shared" si="0"/>
        <v>30</v>
      </c>
      <c r="G32" s="21">
        <v>30</v>
      </c>
      <c r="H32" s="21"/>
      <c r="I32" s="25"/>
    </row>
    <row r="33" spans="1:9" ht="12.75">
      <c r="A33" s="10"/>
      <c r="B33" s="17"/>
      <c r="C33" s="18" t="s">
        <v>108</v>
      </c>
      <c r="D33" s="18" t="s">
        <v>109</v>
      </c>
      <c r="E33" s="19"/>
      <c r="F33" s="20">
        <f t="shared" si="0"/>
        <v>30</v>
      </c>
      <c r="G33" s="21">
        <v>30</v>
      </c>
      <c r="H33" s="21"/>
      <c r="I33" s="25"/>
    </row>
    <row r="34" spans="1:9" ht="12.75">
      <c r="A34" s="10"/>
      <c r="B34" s="17"/>
      <c r="C34" s="18" t="s">
        <v>110</v>
      </c>
      <c r="D34" s="18" t="s">
        <v>111</v>
      </c>
      <c r="E34" s="19"/>
      <c r="F34" s="20">
        <f t="shared" si="0"/>
        <v>30</v>
      </c>
      <c r="G34" s="21">
        <v>30</v>
      </c>
      <c r="H34" s="21"/>
      <c r="I34" s="25"/>
    </row>
    <row r="35" spans="1:9" ht="12.75">
      <c r="A35" s="10"/>
      <c r="B35" s="17"/>
      <c r="C35" s="18" t="s">
        <v>112</v>
      </c>
      <c r="D35" s="18" t="s">
        <v>113</v>
      </c>
      <c r="E35" s="19"/>
      <c r="F35" s="20">
        <f t="shared" si="0"/>
        <v>748.53</v>
      </c>
      <c r="G35" s="21">
        <f>G36+G38+G45</f>
        <v>265.94</v>
      </c>
      <c r="H35" s="21"/>
      <c r="I35" s="25">
        <f>I40+I43</f>
        <v>482.59</v>
      </c>
    </row>
    <row r="36" spans="1:9" ht="12.75">
      <c r="A36" s="10"/>
      <c r="B36" s="17"/>
      <c r="C36" s="18" t="s">
        <v>114</v>
      </c>
      <c r="D36" s="18" t="s">
        <v>115</v>
      </c>
      <c r="E36" s="19"/>
      <c r="F36" s="20">
        <f t="shared" si="0"/>
        <v>109.95</v>
      </c>
      <c r="G36" s="21">
        <v>109.95</v>
      </c>
      <c r="H36" s="21"/>
      <c r="I36" s="19"/>
    </row>
    <row r="37" spans="1:9" ht="12.75">
      <c r="A37" s="15"/>
      <c r="B37" s="23"/>
      <c r="C37" s="18" t="s">
        <v>116</v>
      </c>
      <c r="D37" s="18" t="s">
        <v>117</v>
      </c>
      <c r="E37" s="19"/>
      <c r="F37" s="20">
        <f t="shared" si="0"/>
        <v>109.95</v>
      </c>
      <c r="G37" s="21">
        <v>109.95</v>
      </c>
      <c r="H37" s="21"/>
      <c r="I37" s="19"/>
    </row>
    <row r="38" spans="1:9" ht="12.75">
      <c r="A38" s="20"/>
      <c r="B38" s="20"/>
      <c r="C38" s="18" t="s">
        <v>118</v>
      </c>
      <c r="D38" s="18" t="s">
        <v>119</v>
      </c>
      <c r="E38" s="20"/>
      <c r="F38" s="20">
        <f t="shared" si="0"/>
        <v>21.19</v>
      </c>
      <c r="G38" s="20">
        <v>21.19</v>
      </c>
      <c r="H38" s="20"/>
      <c r="I38" s="20"/>
    </row>
    <row r="39" spans="1:9" ht="12.75">
      <c r="A39" s="20"/>
      <c r="B39" s="20"/>
      <c r="C39" s="18" t="s">
        <v>120</v>
      </c>
      <c r="D39" s="18" t="s">
        <v>121</v>
      </c>
      <c r="E39" s="20"/>
      <c r="F39" s="20">
        <f t="shared" si="0"/>
        <v>21.19</v>
      </c>
      <c r="G39" s="20">
        <v>21.19</v>
      </c>
      <c r="H39" s="20"/>
      <c r="I39" s="20"/>
    </row>
    <row r="40" spans="1:9" ht="12.75">
      <c r="A40" s="20"/>
      <c r="B40" s="20"/>
      <c r="C40" s="18" t="s">
        <v>122</v>
      </c>
      <c r="D40" s="18" t="s">
        <v>123</v>
      </c>
      <c r="E40" s="20"/>
      <c r="F40" s="20">
        <f t="shared" si="0"/>
        <v>452.59</v>
      </c>
      <c r="G40" s="20"/>
      <c r="H40" s="20"/>
      <c r="I40" s="20">
        <v>452.59</v>
      </c>
    </row>
    <row r="41" spans="1:9" ht="12.75">
      <c r="A41" s="20"/>
      <c r="B41" s="20"/>
      <c r="C41" s="18" t="s">
        <v>124</v>
      </c>
      <c r="D41" s="18" t="s">
        <v>125</v>
      </c>
      <c r="E41" s="20"/>
      <c r="F41" s="20">
        <f t="shared" si="0"/>
        <v>167.45</v>
      </c>
      <c r="G41" s="20"/>
      <c r="H41" s="20"/>
      <c r="I41" s="20">
        <v>167.45</v>
      </c>
    </row>
    <row r="42" spans="1:9" ht="12.75">
      <c r="A42" s="20"/>
      <c r="B42" s="20"/>
      <c r="C42" s="18" t="s">
        <v>126</v>
      </c>
      <c r="D42" s="18" t="s">
        <v>127</v>
      </c>
      <c r="E42" s="20"/>
      <c r="F42" s="20">
        <f t="shared" si="0"/>
        <v>285.14</v>
      </c>
      <c r="G42" s="20"/>
      <c r="H42" s="20"/>
      <c r="I42" s="20">
        <v>285.14</v>
      </c>
    </row>
    <row r="43" spans="1:9" ht="12.75">
      <c r="A43" s="20"/>
      <c r="B43" s="20"/>
      <c r="C43" s="18" t="s">
        <v>128</v>
      </c>
      <c r="D43" s="18" t="s">
        <v>129</v>
      </c>
      <c r="E43" s="20"/>
      <c r="F43" s="20">
        <f t="shared" si="0"/>
        <v>30</v>
      </c>
      <c r="G43" s="20"/>
      <c r="H43" s="20"/>
      <c r="I43" s="20">
        <v>30</v>
      </c>
    </row>
    <row r="44" spans="1:9" ht="12.75">
      <c r="A44" s="20"/>
      <c r="B44" s="20"/>
      <c r="C44" s="18" t="s">
        <v>130</v>
      </c>
      <c r="D44" s="22" t="s">
        <v>131</v>
      </c>
      <c r="E44" s="20"/>
      <c r="F44" s="20">
        <f t="shared" si="0"/>
        <v>30</v>
      </c>
      <c r="G44" s="20"/>
      <c r="H44" s="20"/>
      <c r="I44" s="20">
        <v>30</v>
      </c>
    </row>
    <row r="45" spans="1:9" ht="12.75">
      <c r="A45" s="20"/>
      <c r="B45" s="20"/>
      <c r="C45" s="18" t="s">
        <v>132</v>
      </c>
      <c r="D45" s="18" t="s">
        <v>133</v>
      </c>
      <c r="E45" s="20"/>
      <c r="F45" s="20">
        <f t="shared" si="0"/>
        <v>134.8</v>
      </c>
      <c r="G45" s="20">
        <v>134.8</v>
      </c>
      <c r="H45" s="20"/>
      <c r="I45" s="20"/>
    </row>
    <row r="46" spans="1:9" ht="12.75">
      <c r="A46" s="20"/>
      <c r="B46" s="20"/>
      <c r="C46" s="18" t="s">
        <v>134</v>
      </c>
      <c r="D46" s="18" t="s">
        <v>135</v>
      </c>
      <c r="E46" s="20"/>
      <c r="F46" s="20">
        <f t="shared" si="0"/>
        <v>33.46</v>
      </c>
      <c r="G46" s="20">
        <v>33.46</v>
      </c>
      <c r="H46" s="20"/>
      <c r="I46" s="20"/>
    </row>
    <row r="47" spans="1:9" ht="12.75">
      <c r="A47" s="20"/>
      <c r="B47" s="20"/>
      <c r="C47" s="18" t="s">
        <v>136</v>
      </c>
      <c r="D47" s="18" t="s">
        <v>137</v>
      </c>
      <c r="E47" s="20"/>
      <c r="F47" s="20">
        <f t="shared" si="0"/>
        <v>33.46</v>
      </c>
      <c r="G47" s="20">
        <v>33.46</v>
      </c>
      <c r="H47" s="20"/>
      <c r="I47" s="20"/>
    </row>
    <row r="48" spans="1:9" ht="12.75">
      <c r="A48" s="20"/>
      <c r="B48" s="20"/>
      <c r="C48" s="18" t="s">
        <v>138</v>
      </c>
      <c r="D48" s="18" t="s">
        <v>139</v>
      </c>
      <c r="E48" s="20"/>
      <c r="F48" s="20">
        <f t="shared" si="0"/>
        <v>33.46</v>
      </c>
      <c r="G48" s="20">
        <v>33.46</v>
      </c>
      <c r="H48" s="20"/>
      <c r="I48" s="20"/>
    </row>
  </sheetData>
  <sheetProtection/>
  <mergeCells count="11">
    <mergeCell ref="A1:I1"/>
    <mergeCell ref="C4:D4"/>
    <mergeCell ref="F4:I4"/>
    <mergeCell ref="H5:I5"/>
    <mergeCell ref="A4:A6"/>
    <mergeCell ref="B4:B6"/>
    <mergeCell ref="C5:C6"/>
    <mergeCell ref="D5:D6"/>
    <mergeCell ref="E4:E6"/>
    <mergeCell ref="F5:F6"/>
    <mergeCell ref="G5:G6"/>
  </mergeCells>
  <printOptions/>
  <pageMargins left="0.75" right="0.75" top="1" bottom="1" header="0.5" footer="0.5"/>
  <pageSetup fitToHeight="1" fitToWidth="1" horizontalDpi="300" verticalDpi="300" orientation="landscape" pageOrder="overThenDown" paperSize="9" scale="6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workbookViewId="0" topLeftCell="C1">
      <selection activeCell="G7" sqref="G7"/>
    </sheetView>
  </sheetViews>
  <sheetFormatPr defaultColWidth="9.140625" defaultRowHeight="12.75"/>
  <cols>
    <col min="1" max="1" width="15.00390625" style="0" bestFit="1" customWidth="1"/>
    <col min="2" max="2" width="32.00390625" style="0" bestFit="1" customWidth="1"/>
    <col min="3" max="4" width="31.00390625" style="0" bestFit="1" customWidth="1"/>
    <col min="5" max="6" width="26.00390625" style="0" bestFit="1" customWidth="1"/>
    <col min="7" max="7" width="32.00390625" style="0" bestFit="1" customWidth="1"/>
  </cols>
  <sheetData>
    <row r="1" ht="30" customHeight="1">
      <c r="A1" s="1" t="s">
        <v>177</v>
      </c>
    </row>
    <row r="2" ht="15" customHeight="1">
      <c r="A2" s="2" t="s">
        <v>1</v>
      </c>
    </row>
    <row r="3" ht="15" customHeight="1">
      <c r="A3" s="2" t="s">
        <v>50</v>
      </c>
    </row>
    <row r="4" spans="1:7" ht="15" customHeight="1">
      <c r="A4" s="3" t="s">
        <v>51</v>
      </c>
      <c r="B4" s="3" t="s">
        <v>52</v>
      </c>
      <c r="C4" s="4" t="s">
        <v>178</v>
      </c>
      <c r="D4" s="5"/>
      <c r="E4" s="4" t="s">
        <v>179</v>
      </c>
      <c r="F4" s="6"/>
      <c r="G4" s="5"/>
    </row>
    <row r="5" spans="1:7" ht="12.75">
      <c r="A5" s="8"/>
      <c r="B5" s="8"/>
      <c r="C5" s="9" t="s">
        <v>60</v>
      </c>
      <c r="D5" s="9" t="s">
        <v>61</v>
      </c>
      <c r="E5" s="9" t="s">
        <v>54</v>
      </c>
      <c r="F5" s="9" t="s">
        <v>180</v>
      </c>
      <c r="G5" s="9" t="s">
        <v>181</v>
      </c>
    </row>
    <row r="6" spans="1:7" ht="12.75">
      <c r="A6" s="10" t="s">
        <v>54</v>
      </c>
      <c r="B6" s="10"/>
      <c r="C6" s="10"/>
      <c r="D6" s="10"/>
      <c r="E6" s="12"/>
      <c r="F6" s="12"/>
      <c r="G6" s="10"/>
    </row>
    <row r="7" spans="1:7" ht="12.75">
      <c r="A7" s="10" t="s">
        <v>62</v>
      </c>
      <c r="B7" s="10" t="s">
        <v>63</v>
      </c>
      <c r="C7" s="10"/>
      <c r="D7" s="10"/>
      <c r="E7" s="12">
        <f>F7+G7</f>
        <v>935.55</v>
      </c>
      <c r="F7" s="12">
        <f>F8+F21+F40</f>
        <v>702.57</v>
      </c>
      <c r="G7" s="13">
        <f>G21+G40</f>
        <v>232.98</v>
      </c>
    </row>
    <row r="8" spans="1:7" ht="12.75">
      <c r="A8" s="10"/>
      <c r="B8" s="10"/>
      <c r="C8" s="14" t="s">
        <v>182</v>
      </c>
      <c r="D8" s="14" t="s">
        <v>183</v>
      </c>
      <c r="E8" s="12">
        <f aca="true" t="shared" si="0" ref="E8:E27">F8+G8</f>
        <v>533.41</v>
      </c>
      <c r="F8" s="12">
        <v>533.41</v>
      </c>
      <c r="G8" s="10"/>
    </row>
    <row r="9" spans="1:7" ht="12.75">
      <c r="A9" s="10"/>
      <c r="B9" s="10"/>
      <c r="C9" s="14" t="s">
        <v>184</v>
      </c>
      <c r="D9" s="14" t="s">
        <v>185</v>
      </c>
      <c r="E9" s="12">
        <f t="shared" si="0"/>
        <v>128.78</v>
      </c>
      <c r="F9" s="12">
        <v>128.78</v>
      </c>
      <c r="G9" s="10"/>
    </row>
    <row r="10" spans="1:7" ht="12.75">
      <c r="A10" s="10"/>
      <c r="B10" s="10"/>
      <c r="C10" s="14" t="s">
        <v>186</v>
      </c>
      <c r="D10" s="14" t="s">
        <v>187</v>
      </c>
      <c r="E10" s="12">
        <f t="shared" si="0"/>
        <v>96.4</v>
      </c>
      <c r="F10" s="12">
        <v>96.4</v>
      </c>
      <c r="G10" s="10"/>
    </row>
    <row r="11" spans="1:7" ht="12.75">
      <c r="A11" s="10"/>
      <c r="B11" s="10"/>
      <c r="C11" s="14" t="s">
        <v>188</v>
      </c>
      <c r="D11" s="14" t="s">
        <v>189</v>
      </c>
      <c r="E11" s="12">
        <f t="shared" si="0"/>
        <v>12.52</v>
      </c>
      <c r="F11" s="12">
        <v>12.52</v>
      </c>
      <c r="G11" s="10"/>
    </row>
    <row r="12" spans="1:7" ht="12.75">
      <c r="A12" s="10"/>
      <c r="B12" s="10"/>
      <c r="C12" s="14" t="s">
        <v>190</v>
      </c>
      <c r="D12" s="14" t="s">
        <v>191</v>
      </c>
      <c r="E12" s="12">
        <f t="shared" si="0"/>
        <v>84</v>
      </c>
      <c r="F12" s="12">
        <v>84</v>
      </c>
      <c r="G12" s="10"/>
    </row>
    <row r="13" spans="1:7" ht="12.75">
      <c r="A13" s="10"/>
      <c r="B13" s="10"/>
      <c r="C13" s="14" t="s">
        <v>192</v>
      </c>
      <c r="D13" s="14" t="s">
        <v>193</v>
      </c>
      <c r="E13" s="12">
        <f t="shared" si="0"/>
        <v>55.77</v>
      </c>
      <c r="F13" s="12">
        <v>55.77</v>
      </c>
      <c r="G13" s="10"/>
    </row>
    <row r="14" spans="1:7" ht="12.75">
      <c r="A14" s="10"/>
      <c r="B14" s="10"/>
      <c r="C14" s="14" t="s">
        <v>194</v>
      </c>
      <c r="D14" s="14" t="s">
        <v>195</v>
      </c>
      <c r="E14" s="12">
        <f t="shared" si="0"/>
        <v>22.31</v>
      </c>
      <c r="F14" s="12">
        <v>22.31</v>
      </c>
      <c r="G14" s="10"/>
    </row>
    <row r="15" spans="1:7" ht="12.75">
      <c r="A15" s="10"/>
      <c r="B15" s="10"/>
      <c r="C15" s="14" t="s">
        <v>196</v>
      </c>
      <c r="D15" s="14" t="s">
        <v>197</v>
      </c>
      <c r="E15" s="12">
        <f t="shared" si="0"/>
        <v>22.31</v>
      </c>
      <c r="F15" s="12">
        <v>22.31</v>
      </c>
      <c r="G15" s="10"/>
    </row>
    <row r="16" spans="1:7" ht="12.75">
      <c r="A16" s="10"/>
      <c r="B16" s="10"/>
      <c r="C16" s="14" t="s">
        <v>198</v>
      </c>
      <c r="D16" s="14" t="s">
        <v>199</v>
      </c>
      <c r="E16" s="12">
        <f t="shared" si="0"/>
        <v>5.01</v>
      </c>
      <c r="F16" s="12">
        <v>5.01</v>
      </c>
      <c r="G16" s="10"/>
    </row>
    <row r="17" spans="1:7" ht="12.75">
      <c r="A17" s="10"/>
      <c r="B17" s="10"/>
      <c r="C17" s="14" t="s">
        <v>200</v>
      </c>
      <c r="D17" s="14" t="s">
        <v>201</v>
      </c>
      <c r="E17" s="12">
        <f t="shared" si="0"/>
        <v>14.64</v>
      </c>
      <c r="F17" s="12">
        <v>14.64</v>
      </c>
      <c r="G17" s="10"/>
    </row>
    <row r="18" spans="1:7" ht="12.75">
      <c r="A18" s="10"/>
      <c r="B18" s="10"/>
      <c r="C18" s="14" t="s">
        <v>202</v>
      </c>
      <c r="D18" s="14" t="s">
        <v>203</v>
      </c>
      <c r="E18" s="12">
        <f t="shared" si="0"/>
        <v>33.46</v>
      </c>
      <c r="F18" s="12">
        <v>33.46</v>
      </c>
      <c r="G18" s="10"/>
    </row>
    <row r="19" spans="1:7" ht="12.75">
      <c r="A19" s="10"/>
      <c r="B19" s="10"/>
      <c r="C19" s="14" t="s">
        <v>204</v>
      </c>
      <c r="D19" s="14" t="s">
        <v>205</v>
      </c>
      <c r="E19" s="12">
        <f t="shared" si="0"/>
        <v>5.78</v>
      </c>
      <c r="F19" s="12">
        <v>5.78</v>
      </c>
      <c r="G19" s="10"/>
    </row>
    <row r="20" spans="1:7" ht="12.75">
      <c r="A20" s="10"/>
      <c r="B20" s="10"/>
      <c r="C20" s="14" t="s">
        <v>206</v>
      </c>
      <c r="D20" s="14" t="s">
        <v>207</v>
      </c>
      <c r="E20" s="12">
        <f t="shared" si="0"/>
        <v>52.43</v>
      </c>
      <c r="F20" s="12">
        <v>52.43</v>
      </c>
      <c r="G20" s="10"/>
    </row>
    <row r="21" spans="1:7" ht="12.75">
      <c r="A21" s="10"/>
      <c r="B21" s="10"/>
      <c r="C21" s="14" t="s">
        <v>208</v>
      </c>
      <c r="D21" s="14" t="s">
        <v>209</v>
      </c>
      <c r="E21" s="12">
        <f t="shared" si="0"/>
        <v>232.98</v>
      </c>
      <c r="F21" s="12"/>
      <c r="G21" s="12">
        <v>232.98</v>
      </c>
    </row>
    <row r="22" spans="1:7" ht="12.75">
      <c r="A22" s="10"/>
      <c r="B22" s="10"/>
      <c r="C22" s="14" t="s">
        <v>210</v>
      </c>
      <c r="D22" s="14" t="s">
        <v>211</v>
      </c>
      <c r="E22" s="12">
        <f t="shared" si="0"/>
        <v>11.57</v>
      </c>
      <c r="F22" s="12"/>
      <c r="G22" s="12">
        <v>11.57</v>
      </c>
    </row>
    <row r="23" spans="1:7" ht="12.75">
      <c r="A23" s="10"/>
      <c r="B23" s="10"/>
      <c r="C23" s="14" t="s">
        <v>212</v>
      </c>
      <c r="D23" s="14" t="s">
        <v>213</v>
      </c>
      <c r="E23" s="12">
        <f t="shared" si="0"/>
        <v>0.38</v>
      </c>
      <c r="F23" s="12"/>
      <c r="G23" s="12">
        <v>0.38</v>
      </c>
    </row>
    <row r="24" spans="1:7" ht="12.75">
      <c r="A24" s="10"/>
      <c r="B24" s="10"/>
      <c r="C24" s="14" t="s">
        <v>214</v>
      </c>
      <c r="D24" s="14" t="s">
        <v>215</v>
      </c>
      <c r="E24" s="12">
        <f t="shared" si="0"/>
        <v>0.5</v>
      </c>
      <c r="F24" s="12"/>
      <c r="G24" s="12">
        <v>0.5</v>
      </c>
    </row>
    <row r="25" spans="1:7" ht="12.75">
      <c r="A25" s="10"/>
      <c r="B25" s="10"/>
      <c r="C25" s="14" t="s">
        <v>216</v>
      </c>
      <c r="D25" s="14" t="s">
        <v>217</v>
      </c>
      <c r="E25" s="12">
        <f t="shared" si="0"/>
        <v>1.25</v>
      </c>
      <c r="F25" s="12"/>
      <c r="G25" s="12">
        <v>1.25</v>
      </c>
    </row>
    <row r="26" spans="1:7" ht="12.75">
      <c r="A26" s="10"/>
      <c r="B26" s="10"/>
      <c r="C26" s="14" t="s">
        <v>218</v>
      </c>
      <c r="D26" s="14" t="s">
        <v>219</v>
      </c>
      <c r="E26" s="12">
        <f t="shared" si="0"/>
        <v>4.75</v>
      </c>
      <c r="F26" s="12"/>
      <c r="G26" s="12">
        <v>4.75</v>
      </c>
    </row>
    <row r="27" spans="1:7" ht="12.75">
      <c r="A27" s="10"/>
      <c r="B27" s="10"/>
      <c r="C27" s="14" t="s">
        <v>220</v>
      </c>
      <c r="D27" s="14" t="s">
        <v>221</v>
      </c>
      <c r="E27" s="12">
        <f t="shared" si="0"/>
        <v>9.54</v>
      </c>
      <c r="F27" s="12"/>
      <c r="G27" s="12">
        <v>9.54</v>
      </c>
    </row>
    <row r="28" spans="1:7" ht="12.75">
      <c r="A28" s="10"/>
      <c r="B28" s="10"/>
      <c r="C28" s="14" t="s">
        <v>222</v>
      </c>
      <c r="D28" s="14" t="s">
        <v>223</v>
      </c>
      <c r="E28" s="12">
        <v>30</v>
      </c>
      <c r="F28" s="12"/>
      <c r="G28" s="12">
        <v>30</v>
      </c>
    </row>
    <row r="29" spans="1:7" ht="12.75">
      <c r="A29" s="10"/>
      <c r="B29" s="10"/>
      <c r="C29" s="14" t="s">
        <v>224</v>
      </c>
      <c r="D29" s="14" t="s">
        <v>225</v>
      </c>
      <c r="E29" s="12">
        <f aca="true" t="shared" si="1" ref="E29:E43">F29+G29</f>
        <v>60.65</v>
      </c>
      <c r="F29" s="12"/>
      <c r="G29" s="12">
        <v>60.65</v>
      </c>
    </row>
    <row r="30" spans="1:7" ht="12.75">
      <c r="A30" s="10"/>
      <c r="B30" s="10"/>
      <c r="C30" s="14" t="s">
        <v>226</v>
      </c>
      <c r="D30" s="14" t="s">
        <v>227</v>
      </c>
      <c r="E30" s="12">
        <f t="shared" si="1"/>
        <v>0.82</v>
      </c>
      <c r="F30" s="12"/>
      <c r="G30" s="12">
        <v>0.82</v>
      </c>
    </row>
    <row r="31" spans="1:7" ht="12.75">
      <c r="A31" s="10"/>
      <c r="B31" s="10"/>
      <c r="C31" s="14" t="s">
        <v>228</v>
      </c>
      <c r="D31" s="14" t="s">
        <v>229</v>
      </c>
      <c r="E31" s="12">
        <f t="shared" si="1"/>
        <v>0.3</v>
      </c>
      <c r="F31" s="12"/>
      <c r="G31" s="12">
        <v>0.3</v>
      </c>
    </row>
    <row r="32" spans="1:7" ht="12.75">
      <c r="A32" s="10"/>
      <c r="B32" s="10"/>
      <c r="C32" s="14" t="s">
        <v>230</v>
      </c>
      <c r="D32" s="14" t="s">
        <v>231</v>
      </c>
      <c r="E32" s="12">
        <f t="shared" si="1"/>
        <v>1.86</v>
      </c>
      <c r="F32" s="12"/>
      <c r="G32" s="12">
        <v>1.86</v>
      </c>
    </row>
    <row r="33" spans="1:7" ht="12.75">
      <c r="A33" s="10"/>
      <c r="B33" s="10"/>
      <c r="C33" s="14" t="s">
        <v>232</v>
      </c>
      <c r="D33" s="14" t="s">
        <v>233</v>
      </c>
      <c r="E33" s="12">
        <f t="shared" si="1"/>
        <v>5.57</v>
      </c>
      <c r="F33" s="12"/>
      <c r="G33" s="12">
        <v>5.57</v>
      </c>
    </row>
    <row r="34" spans="1:7" ht="12.75">
      <c r="A34" s="10"/>
      <c r="B34" s="10"/>
      <c r="C34" s="14" t="s">
        <v>234</v>
      </c>
      <c r="D34" s="14" t="s">
        <v>235</v>
      </c>
      <c r="E34" s="12">
        <f t="shared" si="1"/>
        <v>1.28</v>
      </c>
      <c r="F34" s="12"/>
      <c r="G34" s="12">
        <v>1.28</v>
      </c>
    </row>
    <row r="35" spans="1:7" ht="12.75">
      <c r="A35" s="10"/>
      <c r="B35" s="10"/>
      <c r="C35" s="14" t="s">
        <v>236</v>
      </c>
      <c r="D35" s="14" t="s">
        <v>237</v>
      </c>
      <c r="E35" s="12">
        <f t="shared" si="1"/>
        <v>23.61</v>
      </c>
      <c r="F35" s="12"/>
      <c r="G35" s="12">
        <v>23.61</v>
      </c>
    </row>
    <row r="36" spans="1:7" ht="12.75">
      <c r="A36" s="10"/>
      <c r="B36" s="10"/>
      <c r="C36" s="14" t="s">
        <v>238</v>
      </c>
      <c r="D36" s="14" t="s">
        <v>239</v>
      </c>
      <c r="E36" s="12">
        <f t="shared" si="1"/>
        <v>11.87</v>
      </c>
      <c r="F36" s="12"/>
      <c r="G36" s="12">
        <v>11.87</v>
      </c>
    </row>
    <row r="37" spans="1:7" ht="12.75">
      <c r="A37" s="10"/>
      <c r="B37" s="10"/>
      <c r="C37" s="14" t="s">
        <v>240</v>
      </c>
      <c r="D37" s="14" t="s">
        <v>241</v>
      </c>
      <c r="E37" s="12">
        <f t="shared" si="1"/>
        <v>8.31</v>
      </c>
      <c r="F37" s="12"/>
      <c r="G37" s="12">
        <v>8.31</v>
      </c>
    </row>
    <row r="38" spans="1:7" ht="12.75">
      <c r="A38" s="10"/>
      <c r="B38" s="10"/>
      <c r="C38" s="14" t="s">
        <v>242</v>
      </c>
      <c r="D38" s="14" t="s">
        <v>243</v>
      </c>
      <c r="E38" s="12">
        <f t="shared" si="1"/>
        <v>22.73</v>
      </c>
      <c r="F38" s="12"/>
      <c r="G38" s="12">
        <v>22.73</v>
      </c>
    </row>
    <row r="39" spans="1:7" ht="12.75">
      <c r="A39" s="10"/>
      <c r="B39" s="10"/>
      <c r="C39" s="14" t="s">
        <v>244</v>
      </c>
      <c r="D39" s="14" t="s">
        <v>245</v>
      </c>
      <c r="E39" s="12">
        <f t="shared" si="1"/>
        <v>37.99</v>
      </c>
      <c r="F39" s="12"/>
      <c r="G39" s="12">
        <v>37.99</v>
      </c>
    </row>
    <row r="40" spans="1:7" ht="12.75">
      <c r="A40" s="10"/>
      <c r="B40" s="10"/>
      <c r="C40" s="14" t="s">
        <v>246</v>
      </c>
      <c r="D40" s="14" t="s">
        <v>247</v>
      </c>
      <c r="E40" s="12">
        <f t="shared" si="1"/>
        <v>169.16</v>
      </c>
      <c r="F40" s="12">
        <v>169.16</v>
      </c>
      <c r="G40" s="13"/>
    </row>
    <row r="41" spans="1:7" ht="12.75">
      <c r="A41" s="10"/>
      <c r="B41" s="10"/>
      <c r="C41" s="14" t="s">
        <v>248</v>
      </c>
      <c r="D41" s="14" t="s">
        <v>249</v>
      </c>
      <c r="E41" s="12">
        <f t="shared" si="1"/>
        <v>0</v>
      </c>
      <c r="F41" s="12">
        <v>0</v>
      </c>
      <c r="G41" s="10"/>
    </row>
    <row r="42" spans="1:7" ht="12.75">
      <c r="A42" s="10"/>
      <c r="B42" s="10"/>
      <c r="C42" s="14" t="s">
        <v>250</v>
      </c>
      <c r="D42" s="14" t="s">
        <v>251</v>
      </c>
      <c r="E42" s="12">
        <f t="shared" si="1"/>
        <v>169.09</v>
      </c>
      <c r="F42" s="12">
        <v>169.09</v>
      </c>
      <c r="G42" s="13"/>
    </row>
    <row r="43" spans="1:7" ht="12.75">
      <c r="A43" s="10"/>
      <c r="B43" s="10"/>
      <c r="C43" s="14" t="s">
        <v>252</v>
      </c>
      <c r="D43" s="14" t="s">
        <v>253</v>
      </c>
      <c r="E43" s="12">
        <f t="shared" si="1"/>
        <v>0.07</v>
      </c>
      <c r="F43" s="12">
        <v>0.07</v>
      </c>
      <c r="G43" s="10"/>
    </row>
  </sheetData>
  <sheetProtection/>
  <mergeCells count="5">
    <mergeCell ref="A1:G1"/>
    <mergeCell ref="C4:D4"/>
    <mergeCell ref="E4:G4"/>
    <mergeCell ref="A4:A5"/>
    <mergeCell ref="B4:B5"/>
  </mergeCells>
  <printOptions/>
  <pageMargins left="0.75" right="0.75" top="1" bottom="1" header="0.5" footer="0.5"/>
  <pageSetup fitToHeight="1" fitToWidth="1" horizontalDpi="300" verticalDpi="300" orientation="landscape" pageOrder="overThenDown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workbookViewId="0" topLeftCell="C1">
      <selection activeCell="M7" sqref="M7"/>
    </sheetView>
  </sheetViews>
  <sheetFormatPr defaultColWidth="9.140625" defaultRowHeight="12.75"/>
  <cols>
    <col min="1" max="1" width="14.00390625" style="0" bestFit="1" customWidth="1"/>
    <col min="2" max="2" width="29.00390625" style="0" bestFit="1" customWidth="1"/>
    <col min="3" max="14" width="12.00390625" style="0" bestFit="1" customWidth="1"/>
  </cols>
  <sheetData>
    <row r="1" ht="30" customHeight="1">
      <c r="A1" s="1" t="s">
        <v>254</v>
      </c>
    </row>
    <row r="2" ht="15" customHeight="1">
      <c r="A2" s="2" t="s">
        <v>1</v>
      </c>
    </row>
    <row r="3" ht="15" customHeight="1">
      <c r="A3" s="2" t="s">
        <v>50</v>
      </c>
    </row>
    <row r="4" spans="1:14" ht="15" customHeight="1">
      <c r="A4" s="3" t="s">
        <v>51</v>
      </c>
      <c r="B4" s="3" t="s">
        <v>52</v>
      </c>
      <c r="C4" s="4" t="s">
        <v>172</v>
      </c>
      <c r="D4" s="6"/>
      <c r="E4" s="6"/>
      <c r="F4" s="6"/>
      <c r="G4" s="6"/>
      <c r="H4" s="5"/>
      <c r="I4" s="4" t="s">
        <v>173</v>
      </c>
      <c r="J4" s="6"/>
      <c r="K4" s="6"/>
      <c r="L4" s="6"/>
      <c r="M4" s="6"/>
      <c r="N4" s="5"/>
    </row>
    <row r="5" spans="1:14" ht="15" customHeight="1">
      <c r="A5" s="7"/>
      <c r="B5" s="7"/>
      <c r="C5" s="3" t="s">
        <v>54</v>
      </c>
      <c r="D5" s="3" t="s">
        <v>255</v>
      </c>
      <c r="E5" s="4" t="s">
        <v>256</v>
      </c>
      <c r="F5" s="6"/>
      <c r="G5" s="5"/>
      <c r="H5" s="3" t="s">
        <v>257</v>
      </c>
      <c r="I5" s="3" t="s">
        <v>54</v>
      </c>
      <c r="J5" s="3" t="s">
        <v>255</v>
      </c>
      <c r="K5" s="4" t="s">
        <v>256</v>
      </c>
      <c r="L5" s="6"/>
      <c r="M5" s="5"/>
      <c r="N5" s="9" t="s">
        <v>2</v>
      </c>
    </row>
    <row r="6" spans="1:14" ht="25.5">
      <c r="A6" s="8"/>
      <c r="B6" s="8"/>
      <c r="C6" s="8"/>
      <c r="D6" s="8"/>
      <c r="E6" s="9" t="s">
        <v>174</v>
      </c>
      <c r="F6" s="9" t="s">
        <v>258</v>
      </c>
      <c r="G6" s="9" t="s">
        <v>259</v>
      </c>
      <c r="H6" s="8"/>
      <c r="I6" s="8"/>
      <c r="J6" s="8"/>
      <c r="K6" s="9" t="s">
        <v>174</v>
      </c>
      <c r="L6" s="9" t="s">
        <v>258</v>
      </c>
      <c r="M6" s="9" t="s">
        <v>259</v>
      </c>
      <c r="N6" s="9" t="s">
        <v>257</v>
      </c>
    </row>
    <row r="7" spans="1:14" ht="12.75">
      <c r="A7" s="10" t="s">
        <v>54</v>
      </c>
      <c r="B7" s="10" t="s">
        <v>63</v>
      </c>
      <c r="C7" s="10">
        <v>13.48</v>
      </c>
      <c r="D7" s="10"/>
      <c r="E7" s="10">
        <v>13.48</v>
      </c>
      <c r="F7" s="10"/>
      <c r="G7" s="10">
        <v>10.48</v>
      </c>
      <c r="H7" s="10">
        <v>3</v>
      </c>
      <c r="I7" s="10">
        <v>9.57</v>
      </c>
      <c r="J7" s="10"/>
      <c r="K7" s="10">
        <v>9.57</v>
      </c>
      <c r="L7" s="10"/>
      <c r="M7" s="10">
        <v>8.3</v>
      </c>
      <c r="N7" s="10">
        <v>1.27</v>
      </c>
    </row>
  </sheetData>
  <sheetProtection/>
  <mergeCells count="12">
    <mergeCell ref="A1:N1"/>
    <mergeCell ref="C4:H4"/>
    <mergeCell ref="I4:N4"/>
    <mergeCell ref="E5:G5"/>
    <mergeCell ref="K5:M5"/>
    <mergeCell ref="A4:A6"/>
    <mergeCell ref="B4:B6"/>
    <mergeCell ref="C5:C6"/>
    <mergeCell ref="D5:D6"/>
    <mergeCell ref="H5:H6"/>
    <mergeCell ref="I5:I6"/>
    <mergeCell ref="J5:J6"/>
  </mergeCells>
  <printOptions/>
  <pageMargins left="0.75" right="0.75" top="1" bottom="1" header="0.5" footer="0.5"/>
  <pageSetup fitToHeight="1" fitToWidth="1" horizontalDpi="300" verticalDpi="300" orientation="landscape" pageOrder="overThenDown" paperSize="9" scale="7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E16" sqref="E16"/>
    </sheetView>
  </sheetViews>
  <sheetFormatPr defaultColWidth="9.140625" defaultRowHeight="12.75"/>
  <cols>
    <col min="1" max="1" width="16.00390625" style="0" bestFit="1" customWidth="1"/>
    <col min="2" max="2" width="37.00390625" style="0" bestFit="1" customWidth="1"/>
    <col min="3" max="3" width="15.00390625" style="0" bestFit="1" customWidth="1"/>
    <col min="4" max="4" width="54.00390625" style="0" bestFit="1" customWidth="1"/>
    <col min="5" max="8" width="16.00390625" style="0" bestFit="1" customWidth="1"/>
  </cols>
  <sheetData>
    <row r="1" ht="30" customHeight="1">
      <c r="A1" s="1" t="s">
        <v>260</v>
      </c>
    </row>
    <row r="2" ht="15" customHeight="1">
      <c r="A2" s="2" t="s">
        <v>1</v>
      </c>
    </row>
    <row r="3" ht="15" customHeight="1">
      <c r="A3" s="2" t="s">
        <v>50</v>
      </c>
    </row>
    <row r="4" spans="1:8" ht="15" customHeight="1">
      <c r="A4" s="3" t="s">
        <v>51</v>
      </c>
      <c r="B4" s="3" t="s">
        <v>52</v>
      </c>
      <c r="C4" s="4" t="s">
        <v>171</v>
      </c>
      <c r="D4" s="5"/>
      <c r="E4" s="4" t="s">
        <v>261</v>
      </c>
      <c r="F4" s="6"/>
      <c r="G4" s="6"/>
      <c r="H4" s="5"/>
    </row>
    <row r="5" spans="1:8" ht="15" customHeight="1">
      <c r="A5" s="7"/>
      <c r="B5" s="7"/>
      <c r="C5" s="3" t="s">
        <v>60</v>
      </c>
      <c r="D5" s="3" t="s">
        <v>61</v>
      </c>
      <c r="E5" s="3" t="s">
        <v>54</v>
      </c>
      <c r="F5" s="3" t="s">
        <v>141</v>
      </c>
      <c r="G5" s="4" t="s">
        <v>142</v>
      </c>
      <c r="H5" s="5"/>
    </row>
    <row r="6" spans="1:8" ht="12.75">
      <c r="A6" s="8"/>
      <c r="B6" s="8"/>
      <c r="C6" s="8"/>
      <c r="D6" s="8"/>
      <c r="E6" s="8"/>
      <c r="F6" s="8"/>
      <c r="G6" s="9" t="s">
        <v>175</v>
      </c>
      <c r="H6" s="9" t="s">
        <v>176</v>
      </c>
    </row>
    <row r="7" spans="1:8" ht="12.75">
      <c r="A7" s="10" t="s">
        <v>54</v>
      </c>
      <c r="B7" s="10" t="s">
        <v>63</v>
      </c>
      <c r="C7" s="10"/>
      <c r="D7" s="10"/>
      <c r="E7" s="10"/>
      <c r="F7" s="10"/>
      <c r="G7" s="10"/>
      <c r="H7" s="10"/>
    </row>
    <row r="8" ht="12.75">
      <c r="A8" s="11" t="s">
        <v>262</v>
      </c>
    </row>
  </sheetData>
  <sheetProtection/>
  <mergeCells count="10">
    <mergeCell ref="A1:H1"/>
    <mergeCell ref="C4:D4"/>
    <mergeCell ref="E4:H4"/>
    <mergeCell ref="G5:H5"/>
    <mergeCell ref="A4:A6"/>
    <mergeCell ref="B4:B6"/>
    <mergeCell ref="C5:C6"/>
    <mergeCell ref="D5:D6"/>
    <mergeCell ref="E5:E6"/>
    <mergeCell ref="F5:F6"/>
  </mergeCells>
  <printOptions/>
  <pageMargins left="0.75" right="0.75" top="1" bottom="1" header="0.5" footer="0.5"/>
  <pageSetup fitToHeight="1" fitToWidth="1" horizontalDpi="300" verticalDpi="300" orientation="landscape" pageOrder="overThenDown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木马</cp:lastModifiedBy>
  <dcterms:created xsi:type="dcterms:W3CDTF">2019-02-28T01:06:04Z</dcterms:created>
  <dcterms:modified xsi:type="dcterms:W3CDTF">2022-01-14T09:21:10Z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A8165A54DB604888AFB564BB0FE1730D</vt:lpwstr>
  </property>
</Properties>
</file>