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firstSheet="4" activeTab="5"/>
  </bookViews>
  <sheets>
    <sheet name="财政拨款收支总体情况表" sheetId="1" r:id="rId1"/>
    <sheet name="表2-一般公共预算财政拨款支出情况表" sheetId="2" r:id="rId2"/>
    <sheet name="表3-一般公共预算财政拨款基本支出情况表" sheetId="3" r:id="rId3"/>
    <sheet name="表4-一般公共预算“三公”经费支出情况表" sheetId="4" r:id="rId4"/>
    <sheet name="表5-政府性基金预算支出情况表" sheetId="5" r:id="rId5"/>
    <sheet name="部门收支总表" sheetId="6" r:id="rId6"/>
    <sheet name="表7-部门收入总体情况表" sheetId="7" r:id="rId7"/>
    <sheet name="表8-部门支出总体情况表" sheetId="8" r:id="rId8"/>
    <sheet name="表9-政府采购预算明细表" sheetId="9" r:id="rId9"/>
  </sheets>
  <definedNames>
    <definedName name="_xlnm.Print_Titles" localSheetId="1">'表2-一般公共预算财政拨款支出情况表'!$3:$8</definedName>
    <definedName name="_xlnm.Print_Titles" localSheetId="2">'表3-一般公共预算财政拨款基本支出情况表'!$3:$7</definedName>
    <definedName name="_xlnm.Print_Titles" localSheetId="5">'部门收支总表'!$3:$6</definedName>
    <definedName name="_xlnm.Print_Titles" localSheetId="6">'表7-部门收入总体情况表'!$3:$6</definedName>
    <definedName name="_xlnm.Print_Titles" localSheetId="7">'表8-部门支出总体情况表'!$3:$6</definedName>
  </definedNames>
  <calcPr fullCalcOnLoad="1"/>
</workbook>
</file>

<file path=xl/sharedStrings.xml><?xml version="1.0" encoding="utf-8"?>
<sst xmlns="http://schemas.openxmlformats.org/spreadsheetml/2006/main" count="526" uniqueCount="195">
  <si>
    <t>财政拨款收支总体情况表</t>
  </si>
  <si>
    <t>乡财管理中心</t>
  </si>
  <si>
    <t>万元</t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</si>
  <si>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</si>
  <si>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</si>
  <si>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</si>
  <si>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</si>
  <si>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</si>
  <si>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</si>
  <si>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</si>
  <si>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</si>
  <si>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</si>
  <si>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</si>
  <si>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</si>
  <si>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</si>
  <si>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</si>
  <si>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</si>
  <si>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</si>
  <si>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</si>
  <si>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/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</si>
  <si>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</si>
  <si>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</si>
  <si>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</si>
  <si>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</si>
  <si>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</si>
  <si>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</si>
  <si>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</si>
  <si>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</si>
  <si>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</si>
  <si>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</si>
  <si>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</si>
  <si>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</si>
  <si>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</si>
  <si>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</si>
  <si>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</si>
  <si>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</si>
  <si>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</si>
  <si>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</si>
  <si>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</si>
  <si>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</si>
  <si>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</si>
  <si>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</si>
  <si>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</si>
  <si>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</si>
  <si>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</si>
  <si>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</si>
  <si>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</si>
  <si>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</si>
  <si>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表2-一般公共预算财政拨款支出情况表</t>
  </si>
  <si>
    <t>单位编码</t>
  </si>
  <si>
    <t>单位名称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</si>
  <si>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</si>
  <si>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</si>
  <si>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</si>
  <si>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</si>
  <si>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</si>
  <si>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</si>
  <si>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</si>
  <si>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</si>
  <si>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</si>
  <si>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</si>
  <si>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701016</t>
  </si>
  <si>
    <t>重庆市武隆区沧沟乡人民政府</t>
  </si>
  <si>
    <t>一般公共服务支出</t>
  </si>
  <si>
    <t>人大事务</t>
  </si>
  <si>
    <t>行政运行</t>
  </si>
  <si>
    <t>政府办公厅（室）及相关机构事务</t>
  </si>
  <si>
    <t>财政事务</t>
  </si>
  <si>
    <t>党委办公厅（室）及相关机构事务</t>
  </si>
  <si>
    <t>国防支出</t>
  </si>
  <si>
    <t>国防动员</t>
  </si>
  <si>
    <t>民兵</t>
  </si>
  <si>
    <t>文化旅游体育与传媒支出</t>
  </si>
  <si>
    <t>文化和旅游</t>
  </si>
  <si>
    <t>群众文化</t>
  </si>
  <si>
    <t>社会保障和就业支出</t>
  </si>
  <si>
    <t>人力资源和社会保障管理事务</t>
  </si>
  <si>
    <t>社会保险经办机构</t>
  </si>
  <si>
    <t>行政事业单位养老支出</t>
  </si>
  <si>
    <t>机关事业单位基本养老保险缴费支出</t>
  </si>
  <si>
    <t>机关事业单位职业年金缴费支出</t>
  </si>
  <si>
    <t>其他行政事业单位养老支出</t>
  </si>
  <si>
    <t>退役军人管理事务</t>
  </si>
  <si>
    <t>事业运行</t>
  </si>
  <si>
    <t>卫生健康支出</t>
  </si>
  <si>
    <t>行政事业单位医疗</t>
  </si>
  <si>
    <t>行政单位医疗</t>
  </si>
  <si>
    <t>事业单位医疗</t>
  </si>
  <si>
    <t>公务员医疗补助</t>
  </si>
  <si>
    <t>节能环保支出</t>
  </si>
  <si>
    <t>自然生态保护</t>
  </si>
  <si>
    <t>农村环境保护</t>
  </si>
  <si>
    <t>城乡社区支出</t>
  </si>
  <si>
    <t>城乡社区管理事务</t>
  </si>
  <si>
    <t>城管执法</t>
  </si>
  <si>
    <t>城乡社区环境卫生</t>
  </si>
  <si>
    <t>其他城乡社区支出</t>
  </si>
  <si>
    <t>农林水支出</t>
  </si>
  <si>
    <t>农业农村</t>
  </si>
  <si>
    <t>防灾救灾</t>
  </si>
  <si>
    <t>林业和草原</t>
  </si>
  <si>
    <t>事业机构</t>
  </si>
  <si>
    <t>农村综合改革</t>
  </si>
  <si>
    <t>对村民委员会和村党支部的补助</t>
  </si>
  <si>
    <t>住房保障支出</t>
  </si>
  <si>
    <t>住房改革支出</t>
  </si>
  <si>
    <t>住房公积金</t>
  </si>
  <si>
    <t>表3-一般公共预算财政拨款基本支出情况表</t>
  </si>
  <si>
    <t>经济分类科目</t>
  </si>
  <si>
    <t>2021年基本支出</t>
  </si>
  <si>
    <t>人员经费</t>
  </si>
  <si>
    <t>公用经费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</si>
  <si>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</si>
  <si>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</si>
  <si>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</si>
  <si>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</si>
  <si>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</si>
  <si>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</si>
  <si>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</si>
  <si>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</si>
  <si>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</si>
  <si>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</si>
  <si>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</si>
  <si>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医疗费</t>
  </si>
  <si>
    <t xml:space="preserve">    其他工资福利支出</t>
  </si>
  <si>
    <t>二、商品和服务支出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</si>
  <si>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</si>
  <si>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</si>
  <si>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</si>
  <si>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</si>
  <si>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</si>
  <si>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</si>
  <si>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</si>
  <si>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</si>
  <si>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</si>
  <si>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</si>
  <si>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</si>
  <si>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</si>
  <si>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</si>
  <si>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公务用车运行维护费</t>
  </si>
  <si>
    <t xml:space="preserve">    其他交通费用</t>
  </si>
  <si>
    <t xml:space="preserve">    其他商品和服务支出</t>
  </si>
  <si>
    <t>303</t>
  </si>
  <si>
    <t>三、对个人和家庭的补助</t>
  </si>
  <si>
    <t xml:space="preserve">  30304</t>
  </si>
  <si>
    <t xml:space="preserve">    抚恤金</t>
  </si>
  <si>
    <t xml:space="preserve">  30305</t>
  </si>
  <si>
    <t xml:space="preserve">    生活补助</t>
  </si>
  <si>
    <t xml:space="preserve">  30307</t>
  </si>
  <si>
    <t xml:space="preserve">    医疗费补助</t>
  </si>
  <si>
    <t xml:space="preserve">  30399</t>
  </si>
  <si>
    <t xml:space="preserve">    其他对个人和家庭的补助</t>
  </si>
  <si>
    <t>表4-一般公共预算“三公”经费支出情况表</t>
  </si>
  <si>
    <t>2020年预算数</t>
  </si>
  <si>
    <t>因公出国 （境）费</t>
  </si>
  <si>
    <t>公务用车购置及运行费</t>
  </si>
  <si>
    <t>公务用车购置费</t>
  </si>
  <si>
    <t>公务用车运行维护费</t>
  </si>
  <si>
    <t>公务接待费</t>
  </si>
  <si>
    <t>表5-政府性基金预算支出情况表</t>
  </si>
  <si>
    <t>本年政府性基金预算财政拨款支出</t>
  </si>
  <si>
    <t>无</t>
  </si>
  <si>
    <t>部门收支总表</t>
  </si>
  <si>
    <t xml:space="preserve">万元    </t>
  </si>
  <si>
    <t>预算数</t>
  </si>
  <si>
    <r>
      <t xml:space="preserve">  </t>
    </r>
    <r>
      <rPr>
        <sz val="12"/>
        <rFont val="宋体"/>
        <family val="0"/>
      </rPr>
      <t>一般公共预算拨款收入</t>
    </r>
  </si>
  <si>
    <t xml:space="preserve">  政府性基金预算拨款收入</t>
  </si>
  <si>
    <t xml:space="preserve">  国有资本经营预算拨款收入</t>
  </si>
  <si>
    <t xml:space="preserve">  事业收入</t>
  </si>
  <si>
    <t xml:space="preserve">  事业单位经营收入</t>
  </si>
  <si>
    <t xml:space="preserve">  其他收入</t>
  </si>
  <si>
    <t>二十二、粮油物资储备事务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</si>
  <si>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</si>
  <si>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</si>
  <si>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</si>
  <si>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</si>
  <si>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</si>
  <si>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</si>
  <si>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三十、灾害防治与应急管理支出</t>
  </si>
  <si>
    <t>表7-部门收入总体情况表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</si>
  <si>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</si>
  <si>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</si>
  <si>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</si>
  <si>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</si>
  <si>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</si>
  <si>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</si>
  <si>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表8-部门支出总体情况表</t>
  </si>
  <si>
    <t>事业单位经营支出</t>
  </si>
  <si>
    <t>本级项目</t>
  </si>
  <si>
    <t>上级项目</t>
  </si>
  <si>
    <t>表9-政府采购预算明细表</t>
  </si>
  <si>
    <t>事业收入预算</t>
  </si>
  <si>
    <t>事业单位经营收入预算</t>
  </si>
  <si>
    <t>其他收入预算</t>
  </si>
  <si>
    <t>货物类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</si>
</sst>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.00"/>
    <numFmt numFmtId="178" formatCode="#"/>
    <numFmt numFmtId="179" formatCode="#.00"/>
  </numFmts>
  <fonts count="45">
    <font>
      <sz val="10"/>
      <name val="Arial"/>
      <family val="2"/>
    </font>
    <font>
      <sz val="10"/>
      <name val="宋体"/>
      <family val="0"/>
    </font>
    <font>
      <b/>
      <sz val="14"/>
      <name val="黑体"/>
      <family val="3"/>
    </font>
    <font>
      <sz val="14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left" vertical="center"/>
    </xf>
    <xf numFmtId="0" fontId="1" fillId="33" borderId="9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176" fontId="1" fillId="0" borderId="9" xfId="0" applyNumberFormat="1" applyFont="1" applyFill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4" fillId="33" borderId="9" xfId="0" applyFont="1" applyFill="1" applyBorder="1" applyAlignment="1">
      <alignment horizontal="left" vertical="center" wrapText="1" shrinkToFit="1"/>
    </xf>
    <xf numFmtId="177" fontId="1" fillId="0" borderId="9" xfId="0" applyNumberFormat="1" applyFont="1" applyBorder="1" applyAlignment="1">
      <alignment shrinkToFit="1"/>
    </xf>
    <xf numFmtId="0" fontId="4" fillId="33" borderId="15" xfId="0" applyFont="1" applyFill="1" applyBorder="1" applyAlignment="1">
      <alignment horizontal="left" vertical="center" wrapText="1" shrinkToFit="1"/>
    </xf>
    <xf numFmtId="178" fontId="1" fillId="0" borderId="9" xfId="0" applyNumberFormat="1" applyFont="1" applyBorder="1" applyAlignment="1">
      <alignment/>
    </xf>
    <xf numFmtId="0" fontId="4" fillId="33" borderId="9" xfId="0" applyFont="1" applyFill="1" applyBorder="1" applyAlignment="1">
      <alignment horizontal="right" vertical="center" wrapText="1" shrinkToFit="1"/>
    </xf>
    <xf numFmtId="0" fontId="4" fillId="33" borderId="9" xfId="0" applyFont="1" applyFill="1" applyBorder="1" applyAlignment="1">
      <alignment horizontal="center" vertical="center" wrapText="1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4" fontId="1" fillId="0" borderId="9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1" fillId="33" borderId="13" xfId="0" applyFont="1" applyFill="1" applyBorder="1" applyAlignment="1">
      <alignment horizontal="left" vertical="center" wrapText="1" shrinkToFit="1"/>
    </xf>
    <xf numFmtId="4" fontId="1" fillId="0" borderId="9" xfId="0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right" vertical="center" shrinkToFi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 vertical="center" wrapText="1" shrinkToFit="1"/>
    </xf>
    <xf numFmtId="179" fontId="1" fillId="0" borderId="9" xfId="0" applyNumberFormat="1" applyFont="1" applyBorder="1" applyAlignment="1">
      <alignment/>
    </xf>
    <xf numFmtId="0" fontId="5" fillId="33" borderId="9" xfId="0" applyFont="1" applyFill="1" applyBorder="1" applyAlignment="1">
      <alignment horizontal="left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_2007人代会数据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4">
      <selection activeCell="C25" sqref="C25"/>
    </sheetView>
  </sheetViews>
  <sheetFormatPr defaultColWidth="9.140625" defaultRowHeight="12.75"/>
  <cols>
    <col min="1" max="1" width="24.7109375" style="0" customWidth="1"/>
    <col min="2" max="2" width="12.57421875" style="0" customWidth="1"/>
    <col min="3" max="3" width="32.7109375" style="0" customWidth="1"/>
    <col min="4" max="7" width="15.421875" style="0" customWidth="1"/>
  </cols>
  <sheetData>
    <row r="1" spans="1:7" ht="17.25">
      <c r="A1" s="1" t="s">
        <v>0</v>
      </c>
      <c r="B1" s="1"/>
      <c r="C1" s="1"/>
      <c r="D1" s="1"/>
      <c r="E1" s="1"/>
      <c r="F1" s="1"/>
      <c r="G1" s="1"/>
    </row>
    <row r="2" spans="1:7" ht="16.5" customHeight="1">
      <c r="A2" s="2" t="s">
        <v>1</v>
      </c>
      <c r="G2" s="32"/>
    </row>
    <row r="3" spans="1:7" ht="16.5" customHeight="1">
      <c r="A3" s="33" t="s">
        <v>2</v>
      </c>
      <c r="B3" s="34"/>
      <c r="C3" s="35"/>
      <c r="D3" s="36"/>
      <c r="E3" s="36"/>
      <c r="F3" s="36"/>
      <c r="G3" s="37"/>
    </row>
    <row r="4" spans="1:7" ht="27.75" customHeight="1">
      <c r="A4" s="10" t="s">
        <v>3</v>
      </c>
      <c r="B4" s="11"/>
      <c r="C4" s="10" t="s">
        <v>4</v>
      </c>
      <c r="D4" s="38"/>
      <c r="E4" s="38"/>
      <c r="F4" s="38"/>
      <c r="G4" s="11"/>
    </row>
    <row r="5" spans="1:7" ht="30">
      <c r="A5" s="13" t="s">
        <v>5</v>
      </c>
      <c r="B5" s="13" t="s">
        <v>6</v>
      </c>
      <c r="C5" s="13" t="s">
        <v>7</v>
      </c>
      <c r="D5" s="13" t="s">
        <v>6</v>
      </c>
      <c r="E5" s="16" t="s">
        <v>8</v>
      </c>
      <c r="F5" s="16" t="s">
        <v>9</v>
      </c>
      <c r="G5" s="16" t="s">
        <v>10</v>
      </c>
    </row>
    <row r="6" spans="1:7" ht="19.5" customHeight="1">
      <c r="A6" s="16" t="s">
        <v>11</v>
      </c>
      <c r="B6" s="17">
        <v>1328</v>
      </c>
      <c r="C6" s="16" t="s">
        <v>12</v>
      </c>
      <c r="D6" s="39">
        <f>E6</f>
        <v>627</v>
      </c>
      <c r="E6" s="39">
        <v>627</v>
      </c>
      <c r="F6" s="19"/>
      <c r="G6" s="19"/>
    </row>
    <row r="7" spans="1:7" ht="19.5" customHeight="1">
      <c r="A7" s="16" t="s">
        <v>13</v>
      </c>
      <c r="B7" s="17">
        <v>1117</v>
      </c>
      <c r="C7" s="16" t="s">
        <v>14</v>
      </c>
      <c r="D7" s="19">
        <f aca="true" t="shared" si="0" ref="D7:D36">E7</f>
        <v>0</v>
      </c>
      <c r="E7" s="19"/>
      <c r="F7" s="19"/>
      <c r="G7" s="19"/>
    </row>
    <row r="8" spans="1:7" ht="19.5" customHeight="1">
      <c r="A8" s="16" t="s">
        <v>15</v>
      </c>
      <c r="B8" s="19"/>
      <c r="C8" s="16" t="s">
        <v>16</v>
      </c>
      <c r="D8" s="39">
        <f t="shared" si="0"/>
        <v>3</v>
      </c>
      <c r="E8" s="39">
        <v>3</v>
      </c>
      <c r="F8" s="19"/>
      <c r="G8" s="19"/>
    </row>
    <row r="9" spans="1:7" ht="19.5" customHeight="1">
      <c r="A9" s="16" t="s">
        <v>17</v>
      </c>
      <c r="B9" s="19"/>
      <c r="C9" s="16" t="s">
        <v>18</v>
      </c>
      <c r="D9" s="19">
        <f t="shared" si="0"/>
        <v>0</v>
      </c>
      <c r="E9" s="19"/>
      <c r="F9" s="19"/>
      <c r="G9" s="19"/>
    </row>
    <row r="10" spans="1:7" ht="19.5" customHeight="1">
      <c r="A10" s="16" t="s">
        <v>19</v>
      </c>
      <c r="B10" s="20" t="s">
        <v>19</v>
      </c>
      <c r="C10" s="16" t="s">
        <v>20</v>
      </c>
      <c r="D10" s="19">
        <f t="shared" si="0"/>
        <v>0</v>
      </c>
      <c r="E10" s="19"/>
      <c r="F10" s="19"/>
      <c r="G10" s="19"/>
    </row>
    <row r="11" spans="1:7" ht="19.5" customHeight="1">
      <c r="A11" s="16" t="s">
        <v>19</v>
      </c>
      <c r="B11" s="20" t="s">
        <v>19</v>
      </c>
      <c r="C11" s="16" t="s">
        <v>21</v>
      </c>
      <c r="D11" s="19">
        <f t="shared" si="0"/>
        <v>0</v>
      </c>
      <c r="E11" s="19"/>
      <c r="F11" s="19"/>
      <c r="G11" s="19"/>
    </row>
    <row r="12" spans="1:7" ht="19.5" customHeight="1">
      <c r="A12" s="16" t="s">
        <v>19</v>
      </c>
      <c r="B12" s="20" t="s">
        <v>19</v>
      </c>
      <c r="C12" s="40" t="s">
        <v>22</v>
      </c>
      <c r="D12" s="39">
        <f t="shared" si="0"/>
        <v>18</v>
      </c>
      <c r="E12" s="39">
        <v>18</v>
      </c>
      <c r="F12" s="19"/>
      <c r="G12" s="19"/>
    </row>
    <row r="13" spans="1:7" ht="19.5" customHeight="1">
      <c r="A13" s="16" t="s">
        <v>19</v>
      </c>
      <c r="B13" s="20" t="s">
        <v>19</v>
      </c>
      <c r="C13" s="40" t="s">
        <v>23</v>
      </c>
      <c r="D13" s="39">
        <v>141</v>
      </c>
      <c r="E13" s="39">
        <v>141</v>
      </c>
      <c r="F13" s="19"/>
      <c r="G13" s="19"/>
    </row>
    <row r="14" spans="1:7" ht="19.5" customHeight="1">
      <c r="A14" s="16" t="s">
        <v>19</v>
      </c>
      <c r="B14" s="20" t="s">
        <v>19</v>
      </c>
      <c r="C14" s="40" t="s">
        <v>24</v>
      </c>
      <c r="D14" s="39"/>
      <c r="E14" s="39"/>
      <c r="F14" s="19"/>
      <c r="G14" s="19"/>
    </row>
    <row r="15" spans="1:7" ht="19.5" customHeight="1">
      <c r="A15" s="16" t="s">
        <v>19</v>
      </c>
      <c r="B15" s="20" t="s">
        <v>19</v>
      </c>
      <c r="C15" s="40" t="s">
        <v>25</v>
      </c>
      <c r="D15" s="39">
        <f t="shared" si="0"/>
        <v>43</v>
      </c>
      <c r="E15" s="39">
        <v>43</v>
      </c>
      <c r="F15" s="19"/>
      <c r="G15" s="19"/>
    </row>
    <row r="16" spans="1:7" ht="19.5" customHeight="1">
      <c r="A16" s="16" t="s">
        <v>19</v>
      </c>
      <c r="B16" s="20" t="s">
        <v>19</v>
      </c>
      <c r="C16" s="16" t="s">
        <v>26</v>
      </c>
      <c r="D16" s="19">
        <f t="shared" si="0"/>
        <v>0</v>
      </c>
      <c r="E16" s="19"/>
      <c r="F16" s="19"/>
      <c r="G16" s="19"/>
    </row>
    <row r="17" spans="1:7" ht="19.5" customHeight="1">
      <c r="A17" s="16" t="s">
        <v>19</v>
      </c>
      <c r="B17" s="20" t="s">
        <v>19</v>
      </c>
      <c r="C17" s="40" t="s">
        <v>27</v>
      </c>
      <c r="D17" s="39">
        <f t="shared" si="0"/>
        <v>89</v>
      </c>
      <c r="E17" s="39">
        <v>89</v>
      </c>
      <c r="F17" s="19"/>
      <c r="G17" s="19"/>
    </row>
    <row r="18" spans="1:7" ht="19.5" customHeight="1">
      <c r="A18" s="16" t="s">
        <v>19</v>
      </c>
      <c r="B18" s="20" t="s">
        <v>19</v>
      </c>
      <c r="C18" s="40" t="s">
        <v>28</v>
      </c>
      <c r="D18" s="39">
        <f t="shared" si="0"/>
        <v>363</v>
      </c>
      <c r="E18" s="39">
        <v>363</v>
      </c>
      <c r="F18" s="19"/>
      <c r="G18" s="19"/>
    </row>
    <row r="19" spans="1:7" ht="19.5" customHeight="1">
      <c r="A19" s="16" t="s">
        <v>29</v>
      </c>
      <c r="B19" s="20" t="s">
        <v>19</v>
      </c>
      <c r="C19" s="16" t="s">
        <v>30</v>
      </c>
      <c r="D19" s="19">
        <f t="shared" si="0"/>
        <v>0</v>
      </c>
      <c r="E19" s="19">
        <v>0</v>
      </c>
      <c r="F19" s="19"/>
      <c r="G19" s="19"/>
    </row>
    <row r="20" spans="1:7" ht="19.5" customHeight="1">
      <c r="A20" s="16" t="s">
        <v>13</v>
      </c>
      <c r="B20" s="17">
        <v>211</v>
      </c>
      <c r="C20" s="16" t="s">
        <v>31</v>
      </c>
      <c r="D20" s="19">
        <f t="shared" si="0"/>
        <v>0</v>
      </c>
      <c r="E20" s="19">
        <v>0</v>
      </c>
      <c r="F20" s="19"/>
      <c r="G20" s="19"/>
    </row>
    <row r="21" spans="1:7" ht="19.5" customHeight="1">
      <c r="A21" s="16" t="s">
        <v>15</v>
      </c>
      <c r="B21" s="20" t="s">
        <v>19</v>
      </c>
      <c r="C21" s="16" t="s">
        <v>32</v>
      </c>
      <c r="D21" s="19">
        <f t="shared" si="0"/>
        <v>0</v>
      </c>
      <c r="E21" s="19">
        <v>0</v>
      </c>
      <c r="F21" s="19"/>
      <c r="G21" s="19"/>
    </row>
    <row r="22" spans="1:7" ht="19.5" customHeight="1">
      <c r="A22" s="16" t="s">
        <v>17</v>
      </c>
      <c r="B22" s="20" t="s">
        <v>19</v>
      </c>
      <c r="C22" s="16" t="s">
        <v>33</v>
      </c>
      <c r="D22" s="19">
        <f t="shared" si="0"/>
        <v>0</v>
      </c>
      <c r="E22" s="19">
        <v>0</v>
      </c>
      <c r="F22" s="19"/>
      <c r="G22" s="19"/>
    </row>
    <row r="23" spans="1:7" ht="19.5" customHeight="1">
      <c r="A23" s="16" t="s">
        <v>19</v>
      </c>
      <c r="B23" s="20" t="s">
        <v>19</v>
      </c>
      <c r="C23" s="16" t="s">
        <v>34</v>
      </c>
      <c r="D23" s="19">
        <f t="shared" si="0"/>
        <v>0</v>
      </c>
      <c r="E23" s="19"/>
      <c r="F23" s="19"/>
      <c r="G23" s="19"/>
    </row>
    <row r="24" spans="1:7" ht="19.5" customHeight="1">
      <c r="A24" s="16" t="s">
        <v>19</v>
      </c>
      <c r="B24" s="20" t="s">
        <v>19</v>
      </c>
      <c r="C24" s="16" t="s">
        <v>35</v>
      </c>
      <c r="D24" s="19">
        <f t="shared" si="0"/>
        <v>0</v>
      </c>
      <c r="E24" s="19"/>
      <c r="F24" s="19"/>
      <c r="G24" s="19"/>
    </row>
    <row r="25" spans="1:7" ht="19.5" customHeight="1">
      <c r="A25" s="16" t="s">
        <v>19</v>
      </c>
      <c r="B25" s="20" t="s">
        <v>19</v>
      </c>
      <c r="C25" s="40" t="s">
        <v>36</v>
      </c>
      <c r="D25" s="39">
        <f t="shared" si="0"/>
        <v>44</v>
      </c>
      <c r="E25" s="39">
        <v>44</v>
      </c>
      <c r="F25" s="19"/>
      <c r="G25" s="19"/>
    </row>
    <row r="26" spans="1:7" ht="19.5" customHeight="1">
      <c r="A26" s="16" t="s">
        <v>19</v>
      </c>
      <c r="B26" s="20" t="s">
        <v>19</v>
      </c>
      <c r="C26" s="16" t="s">
        <v>37</v>
      </c>
      <c r="D26" s="19">
        <f t="shared" si="0"/>
        <v>0</v>
      </c>
      <c r="E26" s="19"/>
      <c r="F26" s="19"/>
      <c r="G26" s="19"/>
    </row>
    <row r="27" spans="1:7" ht="15">
      <c r="A27" s="16" t="s">
        <v>19</v>
      </c>
      <c r="B27" s="20" t="s">
        <v>19</v>
      </c>
      <c r="C27" s="16" t="s">
        <v>38</v>
      </c>
      <c r="D27" s="19">
        <f t="shared" si="0"/>
        <v>0</v>
      </c>
      <c r="E27" s="19"/>
      <c r="F27" s="19"/>
      <c r="G27" s="19"/>
    </row>
    <row r="28" spans="1:7" ht="19.5" customHeight="1">
      <c r="A28" s="16" t="s">
        <v>19</v>
      </c>
      <c r="B28" s="20" t="s">
        <v>19</v>
      </c>
      <c r="C28" s="16" t="s">
        <v>39</v>
      </c>
      <c r="D28" s="19">
        <f t="shared" si="0"/>
        <v>0</v>
      </c>
      <c r="E28" s="19"/>
      <c r="F28" s="19"/>
      <c r="G28" s="19"/>
    </row>
    <row r="29" spans="1:7" ht="19.5" customHeight="1">
      <c r="A29" s="16" t="s">
        <v>19</v>
      </c>
      <c r="B29" s="20" t="s">
        <v>19</v>
      </c>
      <c r="C29" s="16" t="s">
        <v>40</v>
      </c>
      <c r="D29" s="19">
        <f t="shared" si="0"/>
        <v>0</v>
      </c>
      <c r="E29" s="17"/>
      <c r="F29" s="19"/>
      <c r="G29" s="19"/>
    </row>
    <row r="30" spans="1:7" ht="19.5" customHeight="1">
      <c r="A30" s="16" t="s">
        <v>19</v>
      </c>
      <c r="B30" s="20" t="s">
        <v>19</v>
      </c>
      <c r="C30" s="16" t="s">
        <v>41</v>
      </c>
      <c r="D30" s="19">
        <f t="shared" si="0"/>
        <v>0</v>
      </c>
      <c r="E30" s="19"/>
      <c r="F30" s="19"/>
      <c r="G30" s="19"/>
    </row>
    <row r="31" spans="1:7" ht="19.5" customHeight="1">
      <c r="A31" s="16" t="s">
        <v>19</v>
      </c>
      <c r="B31" s="20" t="s">
        <v>19</v>
      </c>
      <c r="C31" s="16" t="s">
        <v>42</v>
      </c>
      <c r="D31" s="19">
        <f t="shared" si="0"/>
        <v>0</v>
      </c>
      <c r="E31" s="19"/>
      <c r="F31" s="19"/>
      <c r="G31" s="19"/>
    </row>
    <row r="32" spans="1:7" ht="18" customHeight="1">
      <c r="A32" s="16" t="s">
        <v>19</v>
      </c>
      <c r="B32" s="20" t="s">
        <v>19</v>
      </c>
      <c r="C32" s="16" t="s">
        <v>43</v>
      </c>
      <c r="D32" s="19">
        <f t="shared" si="0"/>
        <v>0</v>
      </c>
      <c r="E32" s="19"/>
      <c r="F32" s="19"/>
      <c r="G32" s="19"/>
    </row>
    <row r="33" spans="1:7" ht="19.5" customHeight="1">
      <c r="A33" s="16" t="s">
        <v>19</v>
      </c>
      <c r="B33" s="20" t="s">
        <v>19</v>
      </c>
      <c r="C33" s="16" t="s">
        <v>44</v>
      </c>
      <c r="D33" s="19">
        <f t="shared" si="0"/>
        <v>0</v>
      </c>
      <c r="E33" s="19"/>
      <c r="F33" s="19"/>
      <c r="G33" s="19"/>
    </row>
    <row r="34" spans="1:7" ht="16.5" customHeight="1">
      <c r="A34" s="16" t="s">
        <v>19</v>
      </c>
      <c r="B34" s="20" t="s">
        <v>19</v>
      </c>
      <c r="C34" s="16" t="s">
        <v>45</v>
      </c>
      <c r="D34" s="19">
        <f t="shared" si="0"/>
        <v>0</v>
      </c>
      <c r="E34" s="19"/>
      <c r="F34" s="19"/>
      <c r="G34" s="19"/>
    </row>
    <row r="35" spans="1:7" ht="16.5" customHeight="1">
      <c r="A35" s="21" t="s">
        <v>19</v>
      </c>
      <c r="B35" s="20" t="s">
        <v>19</v>
      </c>
      <c r="C35" s="21" t="s">
        <v>19</v>
      </c>
      <c r="D35" s="19">
        <f t="shared" si="0"/>
      </c>
      <c r="E35" s="20" t="s">
        <v>19</v>
      </c>
      <c r="F35" s="20" t="s">
        <v>19</v>
      </c>
      <c r="G35" s="20" t="s">
        <v>19</v>
      </c>
    </row>
    <row r="36" spans="1:7" ht="15">
      <c r="A36" s="16" t="s">
        <v>19</v>
      </c>
      <c r="B36" s="16" t="s">
        <v>19</v>
      </c>
      <c r="C36" s="16" t="s">
        <v>19</v>
      </c>
      <c r="D36" s="19">
        <f t="shared" si="0"/>
      </c>
      <c r="E36" s="20" t="s">
        <v>19</v>
      </c>
      <c r="F36" s="20" t="s">
        <v>19</v>
      </c>
      <c r="G36" s="20" t="s">
        <v>19</v>
      </c>
    </row>
    <row r="37" spans="1:7" ht="15">
      <c r="A37" s="21" t="s">
        <v>46</v>
      </c>
      <c r="B37" s="17">
        <v>1328</v>
      </c>
      <c r="C37" s="21" t="s">
        <v>47</v>
      </c>
      <c r="D37" s="17">
        <f>SUM(D6:D36)</f>
        <v>1328</v>
      </c>
      <c r="E37" s="17">
        <f>SUM(E6:E36)</f>
        <v>1328</v>
      </c>
      <c r="F37" s="19"/>
      <c r="G37" s="19"/>
    </row>
  </sheetData>
  <sheetProtection/>
  <mergeCells count="3">
    <mergeCell ref="A1:G1"/>
    <mergeCell ref="A4:B4"/>
    <mergeCell ref="C4:G4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9">
      <selection activeCell="F12" sqref="F12"/>
    </sheetView>
  </sheetViews>
  <sheetFormatPr defaultColWidth="9.140625" defaultRowHeight="12.75"/>
  <cols>
    <col min="1" max="1" width="8.28125" style="0" customWidth="1"/>
    <col min="2" max="2" width="25.421875" style="0" customWidth="1"/>
    <col min="3" max="3" width="10.140625" style="26" customWidth="1"/>
    <col min="4" max="4" width="30.00390625" style="0" customWidth="1"/>
    <col min="5" max="8" width="13.28125" style="0" customWidth="1"/>
  </cols>
  <sheetData>
    <row r="1" ht="30" customHeight="1">
      <c r="A1" s="1" t="s">
        <v>48</v>
      </c>
    </row>
    <row r="2" ht="15" customHeight="1">
      <c r="A2" s="2" t="s">
        <v>1</v>
      </c>
    </row>
    <row r="3" ht="15" customHeight="1">
      <c r="A3" s="2" t="s">
        <v>2</v>
      </c>
    </row>
    <row r="4" spans="1:8" ht="15" customHeight="1">
      <c r="A4" s="5" t="s">
        <v>49</v>
      </c>
      <c r="B4" s="5" t="s">
        <v>50</v>
      </c>
      <c r="C4" s="27" t="s">
        <v>51</v>
      </c>
      <c r="D4" s="7"/>
      <c r="E4" s="6" t="s">
        <v>52</v>
      </c>
      <c r="F4" s="22"/>
      <c r="G4" s="22"/>
      <c r="H4" s="7"/>
    </row>
    <row r="5" spans="1:8" ht="15" customHeight="1">
      <c r="A5" s="23"/>
      <c r="B5" s="23"/>
      <c r="C5" s="28" t="s">
        <v>53</v>
      </c>
      <c r="D5" s="5" t="s">
        <v>54</v>
      </c>
      <c r="E5" s="5" t="s">
        <v>55</v>
      </c>
      <c r="F5" s="5" t="s">
        <v>56</v>
      </c>
      <c r="G5" s="6" t="s">
        <v>57</v>
      </c>
      <c r="H5" s="7"/>
    </row>
    <row r="6" spans="1:8" ht="12.75">
      <c r="A6" s="8"/>
      <c r="B6" s="8"/>
      <c r="C6" s="29"/>
      <c r="D6" s="8"/>
      <c r="E6" s="8"/>
      <c r="F6" s="8"/>
      <c r="G6" s="3" t="s">
        <v>58</v>
      </c>
      <c r="H6" s="3" t="s">
        <v>59</v>
      </c>
    </row>
    <row r="7" spans="1:8" ht="12.75">
      <c r="A7" s="4" t="s">
        <v>60</v>
      </c>
      <c r="B7" s="4"/>
      <c r="C7" s="4"/>
      <c r="D7" s="4"/>
      <c r="E7" s="25">
        <f>G7+F7</f>
        <v>1327.9999999999998</v>
      </c>
      <c r="F7" s="25">
        <f>F9+F18+F21+F24+F33+F41+F48+F57+F38</f>
        <v>1026.1899999999998</v>
      </c>
      <c r="G7" s="30">
        <f>G9+G18+G21+G24+G33+G41+G48+G57+G38</f>
        <v>301.81</v>
      </c>
      <c r="H7" s="4"/>
    </row>
    <row r="8" spans="1:8" ht="12.75">
      <c r="A8" s="4" t="s">
        <v>61</v>
      </c>
      <c r="B8" s="4" t="s">
        <v>62</v>
      </c>
      <c r="C8" s="4"/>
      <c r="D8" s="4"/>
      <c r="E8" s="25"/>
      <c r="F8" s="25">
        <v>643.02</v>
      </c>
      <c r="G8" s="31"/>
      <c r="H8" s="4"/>
    </row>
    <row r="9" spans="1:8" ht="12.75">
      <c r="A9" s="4"/>
      <c r="B9" s="4"/>
      <c r="C9" s="4">
        <v>201</v>
      </c>
      <c r="D9" s="4" t="s">
        <v>63</v>
      </c>
      <c r="E9" s="25">
        <f>F9+G9</f>
        <v>626.28</v>
      </c>
      <c r="F9" s="25">
        <v>626.28</v>
      </c>
      <c r="G9" s="31"/>
      <c r="H9" s="4"/>
    </row>
    <row r="10" spans="1:8" ht="12.75">
      <c r="A10" s="4"/>
      <c r="B10" s="4"/>
      <c r="C10" s="4">
        <v>20101</v>
      </c>
      <c r="D10" s="4" t="s">
        <v>64</v>
      </c>
      <c r="E10" s="25">
        <f aca="true" t="shared" si="0" ref="E10:E47">F10+G10</f>
        <v>14.92</v>
      </c>
      <c r="F10" s="25">
        <v>14.92</v>
      </c>
      <c r="G10" s="31"/>
      <c r="H10" s="4"/>
    </row>
    <row r="11" spans="1:8" ht="12.75">
      <c r="A11" s="4"/>
      <c r="B11" s="4"/>
      <c r="C11" s="4">
        <v>2010101</v>
      </c>
      <c r="D11" s="4" t="s">
        <v>65</v>
      </c>
      <c r="E11" s="25">
        <f t="shared" si="0"/>
        <v>14.92</v>
      </c>
      <c r="F11" s="25">
        <v>14.92</v>
      </c>
      <c r="G11" s="31"/>
      <c r="H11" s="4"/>
    </row>
    <row r="12" spans="1:8" ht="12.75">
      <c r="A12" s="4"/>
      <c r="B12" s="4"/>
      <c r="C12" s="4">
        <v>20103</v>
      </c>
      <c r="D12" s="4" t="s">
        <v>66</v>
      </c>
      <c r="E12" s="25">
        <f t="shared" si="0"/>
        <v>511.73</v>
      </c>
      <c r="F12" s="25">
        <v>511.73</v>
      </c>
      <c r="G12" s="31"/>
      <c r="H12" s="4"/>
    </row>
    <row r="13" spans="1:8" ht="12.75">
      <c r="A13" s="4"/>
      <c r="B13" s="4"/>
      <c r="C13" s="4">
        <v>2010301</v>
      </c>
      <c r="D13" s="4" t="s">
        <v>65</v>
      </c>
      <c r="E13" s="25">
        <f t="shared" si="0"/>
        <v>511.73</v>
      </c>
      <c r="F13" s="25">
        <v>511.73</v>
      </c>
      <c r="G13" s="31"/>
      <c r="H13" s="4"/>
    </row>
    <row r="14" spans="1:8" ht="12.75">
      <c r="A14" s="4"/>
      <c r="B14" s="4"/>
      <c r="C14" s="4">
        <v>20106</v>
      </c>
      <c r="D14" s="4" t="s">
        <v>67</v>
      </c>
      <c r="E14" s="25">
        <f t="shared" si="0"/>
        <v>17.92</v>
      </c>
      <c r="F14" s="25">
        <v>17.92</v>
      </c>
      <c r="G14" s="31"/>
      <c r="H14" s="4"/>
    </row>
    <row r="15" spans="1:8" ht="12.75">
      <c r="A15" s="4"/>
      <c r="B15" s="4"/>
      <c r="C15" s="4">
        <v>2010601</v>
      </c>
      <c r="D15" s="4" t="s">
        <v>65</v>
      </c>
      <c r="E15" s="25">
        <f t="shared" si="0"/>
        <v>17.92</v>
      </c>
      <c r="F15" s="25">
        <v>17.92</v>
      </c>
      <c r="G15" s="31"/>
      <c r="H15" s="4"/>
    </row>
    <row r="16" spans="1:8" ht="12.75">
      <c r="A16" s="4"/>
      <c r="B16" s="4"/>
      <c r="C16" s="4">
        <v>20131</v>
      </c>
      <c r="D16" s="4" t="s">
        <v>68</v>
      </c>
      <c r="E16" s="25">
        <f t="shared" si="0"/>
        <v>68.26</v>
      </c>
      <c r="F16" s="25">
        <v>68.26</v>
      </c>
      <c r="G16" s="31"/>
      <c r="H16" s="4"/>
    </row>
    <row r="17" spans="1:8" ht="12.75">
      <c r="A17" s="4"/>
      <c r="B17" s="4"/>
      <c r="C17" s="4">
        <v>2013101</v>
      </c>
      <c r="D17" s="4" t="s">
        <v>65</v>
      </c>
      <c r="E17" s="25">
        <f t="shared" si="0"/>
        <v>68.26</v>
      </c>
      <c r="F17" s="25">
        <v>68.26</v>
      </c>
      <c r="G17" s="31"/>
      <c r="H17" s="4"/>
    </row>
    <row r="18" spans="1:8" ht="12.75">
      <c r="A18" s="4"/>
      <c r="B18" s="4"/>
      <c r="C18" s="4">
        <v>203</v>
      </c>
      <c r="D18" s="4" t="s">
        <v>69</v>
      </c>
      <c r="E18" s="25">
        <f t="shared" si="0"/>
        <v>2.8</v>
      </c>
      <c r="F18" s="25"/>
      <c r="G18" s="30">
        <v>2.8</v>
      </c>
      <c r="H18" s="4"/>
    </row>
    <row r="19" spans="1:8" ht="12.75">
      <c r="A19" s="4"/>
      <c r="B19" s="4"/>
      <c r="C19" s="4">
        <v>20306</v>
      </c>
      <c r="D19" s="4" t="s">
        <v>70</v>
      </c>
      <c r="E19" s="25">
        <f t="shared" si="0"/>
        <v>2.8</v>
      </c>
      <c r="F19" s="25"/>
      <c r="G19" s="30">
        <v>2.8</v>
      </c>
      <c r="H19" s="4"/>
    </row>
    <row r="20" spans="1:8" ht="12.75">
      <c r="A20" s="4"/>
      <c r="B20" s="4"/>
      <c r="C20" s="4">
        <v>2030607</v>
      </c>
      <c r="D20" s="4" t="s">
        <v>71</v>
      </c>
      <c r="E20" s="25">
        <f t="shared" si="0"/>
        <v>2.8</v>
      </c>
      <c r="F20" s="25"/>
      <c r="G20" s="30">
        <v>2.8</v>
      </c>
      <c r="H20" s="4"/>
    </row>
    <row r="21" spans="1:8" ht="12.75">
      <c r="A21" s="4"/>
      <c r="B21" s="4"/>
      <c r="C21" s="4">
        <v>207</v>
      </c>
      <c r="D21" s="4" t="s">
        <v>72</v>
      </c>
      <c r="E21" s="25">
        <f t="shared" si="0"/>
        <v>18.27</v>
      </c>
      <c r="F21" s="25">
        <v>18.27</v>
      </c>
      <c r="G21" s="31"/>
      <c r="H21" s="4"/>
    </row>
    <row r="22" spans="1:8" ht="12.75">
      <c r="A22" s="4"/>
      <c r="B22" s="4"/>
      <c r="C22" s="4">
        <v>20701</v>
      </c>
      <c r="D22" s="4" t="s">
        <v>73</v>
      </c>
      <c r="E22" s="25">
        <f t="shared" si="0"/>
        <v>18.27</v>
      </c>
      <c r="F22" s="25">
        <v>18.27</v>
      </c>
      <c r="G22" s="31"/>
      <c r="H22" s="4"/>
    </row>
    <row r="23" spans="1:8" ht="12.75">
      <c r="A23" s="4"/>
      <c r="B23" s="4"/>
      <c r="C23" s="4">
        <v>2070109</v>
      </c>
      <c r="D23" s="4" t="s">
        <v>74</v>
      </c>
      <c r="E23" s="25">
        <f t="shared" si="0"/>
        <v>18.27</v>
      </c>
      <c r="F23" s="25">
        <v>18.27</v>
      </c>
      <c r="G23" s="31"/>
      <c r="H23" s="4"/>
    </row>
    <row r="24" spans="1:8" ht="12.75">
      <c r="A24" s="4"/>
      <c r="B24" s="4"/>
      <c r="C24" s="4">
        <v>208</v>
      </c>
      <c r="D24" s="4" t="s">
        <v>75</v>
      </c>
      <c r="E24" s="25">
        <f t="shared" si="0"/>
        <v>140.85</v>
      </c>
      <c r="F24" s="25">
        <v>140.85</v>
      </c>
      <c r="G24" s="31"/>
      <c r="H24" s="4"/>
    </row>
    <row r="25" spans="1:8" ht="12.75">
      <c r="A25" s="4"/>
      <c r="B25" s="4"/>
      <c r="C25" s="4">
        <v>20801</v>
      </c>
      <c r="D25" s="4" t="s">
        <v>76</v>
      </c>
      <c r="E25" s="25">
        <f t="shared" si="0"/>
        <v>18.62</v>
      </c>
      <c r="F25" s="25">
        <v>18.62</v>
      </c>
      <c r="G25" s="31"/>
      <c r="H25" s="4"/>
    </row>
    <row r="26" spans="1:8" ht="12.75">
      <c r="A26" s="4"/>
      <c r="B26" s="4"/>
      <c r="C26" s="4">
        <v>2080109</v>
      </c>
      <c r="D26" s="4" t="s">
        <v>77</v>
      </c>
      <c r="E26" s="25">
        <f t="shared" si="0"/>
        <v>18.62</v>
      </c>
      <c r="F26" s="25">
        <v>18.62</v>
      </c>
      <c r="G26" s="31"/>
      <c r="H26" s="4"/>
    </row>
    <row r="27" spans="1:8" ht="12.75">
      <c r="A27" s="4"/>
      <c r="B27" s="4"/>
      <c r="C27" s="4">
        <v>20805</v>
      </c>
      <c r="D27" s="4" t="s">
        <v>78</v>
      </c>
      <c r="E27" s="25">
        <f t="shared" si="0"/>
        <v>103.39</v>
      </c>
      <c r="F27" s="25">
        <v>103.39</v>
      </c>
      <c r="G27" s="31"/>
      <c r="H27" s="4"/>
    </row>
    <row r="28" spans="1:8" ht="12.75">
      <c r="A28" s="4"/>
      <c r="B28" s="4"/>
      <c r="C28" s="4">
        <v>2080505</v>
      </c>
      <c r="D28" s="4" t="s">
        <v>79</v>
      </c>
      <c r="E28" s="25">
        <f t="shared" si="0"/>
        <v>53.3</v>
      </c>
      <c r="F28" s="25">
        <v>53.3</v>
      </c>
      <c r="G28" s="31"/>
      <c r="H28" s="4"/>
    </row>
    <row r="29" spans="1:8" ht="12.75">
      <c r="A29" s="4"/>
      <c r="B29" s="4"/>
      <c r="C29" s="4">
        <v>2080506</v>
      </c>
      <c r="D29" s="4" t="s">
        <v>80</v>
      </c>
      <c r="E29" s="25">
        <f t="shared" si="0"/>
        <v>26.65</v>
      </c>
      <c r="F29" s="25">
        <v>26.65</v>
      </c>
      <c r="G29" s="31"/>
      <c r="H29" s="4"/>
    </row>
    <row r="30" spans="1:8" ht="12.75">
      <c r="A30" s="4"/>
      <c r="B30" s="4"/>
      <c r="C30" s="4">
        <v>2080599</v>
      </c>
      <c r="D30" s="4" t="s">
        <v>81</v>
      </c>
      <c r="E30" s="25">
        <f t="shared" si="0"/>
        <v>23.44</v>
      </c>
      <c r="F30" s="25">
        <v>23.44</v>
      </c>
      <c r="G30" s="31"/>
      <c r="H30" s="4"/>
    </row>
    <row r="31" spans="1:8" ht="12.75">
      <c r="A31" s="4"/>
      <c r="B31" s="4"/>
      <c r="C31" s="4">
        <v>20828</v>
      </c>
      <c r="D31" s="4" t="s">
        <v>82</v>
      </c>
      <c r="E31" s="25">
        <f t="shared" si="0"/>
        <v>18.84</v>
      </c>
      <c r="F31" s="25">
        <v>18.84</v>
      </c>
      <c r="G31" s="31"/>
      <c r="H31" s="4"/>
    </row>
    <row r="32" spans="1:8" ht="12.75">
      <c r="A32" s="4"/>
      <c r="B32" s="4"/>
      <c r="C32" s="4">
        <v>2082850</v>
      </c>
      <c r="D32" s="4" t="s">
        <v>83</v>
      </c>
      <c r="E32" s="25">
        <f t="shared" si="0"/>
        <v>18.84</v>
      </c>
      <c r="F32" s="25">
        <v>18.84</v>
      </c>
      <c r="G32" s="31"/>
      <c r="H32" s="4"/>
    </row>
    <row r="33" spans="1:8" ht="12.75">
      <c r="A33" s="4"/>
      <c r="B33" s="4"/>
      <c r="C33" s="4">
        <v>210</v>
      </c>
      <c r="D33" s="4" t="s">
        <v>84</v>
      </c>
      <c r="E33" s="25">
        <f t="shared" si="0"/>
        <v>43.05</v>
      </c>
      <c r="F33" s="25">
        <v>43.05</v>
      </c>
      <c r="G33" s="31"/>
      <c r="H33" s="4"/>
    </row>
    <row r="34" spans="1:8" ht="12.75">
      <c r="A34" s="4"/>
      <c r="B34" s="4"/>
      <c r="C34" s="4">
        <v>21011</v>
      </c>
      <c r="D34" s="4" t="s">
        <v>85</v>
      </c>
      <c r="E34" s="25">
        <f t="shared" si="0"/>
        <v>43.05</v>
      </c>
      <c r="F34" s="25">
        <v>43.05</v>
      </c>
      <c r="G34" s="31"/>
      <c r="H34" s="4"/>
    </row>
    <row r="35" spans="1:8" ht="12.75">
      <c r="A35" s="4"/>
      <c r="B35" s="4"/>
      <c r="C35" s="4">
        <v>2101101</v>
      </c>
      <c r="D35" s="4" t="s">
        <v>86</v>
      </c>
      <c r="E35" s="25">
        <f t="shared" si="0"/>
        <v>23.5</v>
      </c>
      <c r="F35" s="25">
        <v>23.5</v>
      </c>
      <c r="G35" s="31"/>
      <c r="H35" s="4"/>
    </row>
    <row r="36" spans="1:8" ht="12.75">
      <c r="A36" s="4"/>
      <c r="B36" s="4"/>
      <c r="C36" s="4">
        <v>2101102</v>
      </c>
      <c r="D36" s="4" t="s">
        <v>87</v>
      </c>
      <c r="E36" s="25">
        <f t="shared" si="0"/>
        <v>16.38</v>
      </c>
      <c r="F36" s="25">
        <v>16.38</v>
      </c>
      <c r="G36" s="31"/>
      <c r="H36" s="4"/>
    </row>
    <row r="37" spans="1:8" ht="12.75">
      <c r="A37" s="4"/>
      <c r="B37" s="4"/>
      <c r="C37" s="4">
        <v>2101103</v>
      </c>
      <c r="D37" s="4" t="s">
        <v>88</v>
      </c>
      <c r="E37" s="25">
        <f t="shared" si="0"/>
        <v>3.17</v>
      </c>
      <c r="F37" s="25">
        <v>3.17</v>
      </c>
      <c r="G37" s="31"/>
      <c r="H37" s="4"/>
    </row>
    <row r="38" spans="1:8" ht="12.75">
      <c r="A38" s="4"/>
      <c r="B38" s="4"/>
      <c r="C38" s="4">
        <v>211</v>
      </c>
      <c r="D38" s="4" t="s">
        <v>89</v>
      </c>
      <c r="E38" s="25">
        <f t="shared" si="0"/>
        <v>70.86</v>
      </c>
      <c r="F38" s="25">
        <v>0</v>
      </c>
      <c r="G38" s="31">
        <v>70.86</v>
      </c>
      <c r="H38" s="4"/>
    </row>
    <row r="39" spans="1:8" ht="12.75">
      <c r="A39" s="4"/>
      <c r="B39" s="4"/>
      <c r="C39" s="4">
        <v>21104</v>
      </c>
      <c r="D39" s="4" t="s">
        <v>90</v>
      </c>
      <c r="E39" s="25">
        <f t="shared" si="0"/>
        <v>70.86</v>
      </c>
      <c r="F39" s="25">
        <v>0</v>
      </c>
      <c r="G39" s="31">
        <v>70.86</v>
      </c>
      <c r="H39" s="4"/>
    </row>
    <row r="40" spans="1:8" ht="12.75">
      <c r="A40" s="4"/>
      <c r="B40" s="4"/>
      <c r="C40" s="4">
        <v>2110402</v>
      </c>
      <c r="D40" s="4" t="s">
        <v>91</v>
      </c>
      <c r="E40" s="25">
        <f t="shared" si="0"/>
        <v>70.86</v>
      </c>
      <c r="F40" s="25">
        <v>0</v>
      </c>
      <c r="G40" s="31">
        <v>70.86</v>
      </c>
      <c r="H40" s="4"/>
    </row>
    <row r="41" spans="1:8" ht="12.75">
      <c r="A41" s="4"/>
      <c r="B41" s="4"/>
      <c r="C41" s="4">
        <v>212</v>
      </c>
      <c r="D41" s="4" t="s">
        <v>92</v>
      </c>
      <c r="E41" s="25">
        <f t="shared" si="0"/>
        <v>89.46000000000001</v>
      </c>
      <c r="F41" s="25">
        <v>32.77</v>
      </c>
      <c r="G41" s="31">
        <v>56.69</v>
      </c>
      <c r="H41" s="4"/>
    </row>
    <row r="42" spans="1:8" ht="12.75">
      <c r="A42" s="4"/>
      <c r="B42" s="4"/>
      <c r="C42" s="4">
        <v>21201</v>
      </c>
      <c r="D42" s="4" t="s">
        <v>93</v>
      </c>
      <c r="E42" s="25">
        <f t="shared" si="0"/>
        <v>32.77</v>
      </c>
      <c r="F42" s="25">
        <v>32.77</v>
      </c>
      <c r="G42" s="31"/>
      <c r="H42" s="4"/>
    </row>
    <row r="43" spans="1:8" ht="12.75">
      <c r="A43" s="4"/>
      <c r="B43" s="4"/>
      <c r="C43" s="4">
        <v>2120104</v>
      </c>
      <c r="D43" s="4" t="s">
        <v>94</v>
      </c>
      <c r="E43" s="25">
        <f t="shared" si="0"/>
        <v>32.77</v>
      </c>
      <c r="F43" s="25">
        <v>32.77</v>
      </c>
      <c r="G43" s="31"/>
      <c r="H43" s="4"/>
    </row>
    <row r="44" spans="1:8" ht="12.75">
      <c r="A44" s="4"/>
      <c r="B44" s="4"/>
      <c r="C44" s="4">
        <v>21205</v>
      </c>
      <c r="D44" s="4" t="s">
        <v>95</v>
      </c>
      <c r="E44" s="25">
        <f t="shared" si="0"/>
        <v>32</v>
      </c>
      <c r="F44" s="25"/>
      <c r="G44" s="30">
        <v>32</v>
      </c>
      <c r="H44" s="4"/>
    </row>
    <row r="45" spans="1:8" ht="12.75">
      <c r="A45" s="4"/>
      <c r="B45" s="4"/>
      <c r="C45" s="4">
        <v>2120501</v>
      </c>
      <c r="D45" s="4" t="s">
        <v>95</v>
      </c>
      <c r="E45" s="25">
        <f t="shared" si="0"/>
        <v>32</v>
      </c>
      <c r="F45" s="25"/>
      <c r="G45" s="30">
        <v>32</v>
      </c>
      <c r="H45" s="4"/>
    </row>
    <row r="46" spans="1:8" ht="12.75">
      <c r="A46" s="4"/>
      <c r="B46" s="4"/>
      <c r="C46" s="4">
        <v>21299</v>
      </c>
      <c r="D46" s="4" t="s">
        <v>96</v>
      </c>
      <c r="E46" s="25">
        <f t="shared" si="0"/>
        <v>24.69</v>
      </c>
      <c r="F46" s="25"/>
      <c r="G46" s="30">
        <v>24.69</v>
      </c>
      <c r="H46" s="4"/>
    </row>
    <row r="47" spans="1:8" ht="12.75">
      <c r="A47" s="4"/>
      <c r="B47" s="4"/>
      <c r="C47" s="4">
        <v>2129901</v>
      </c>
      <c r="D47" s="4" t="s">
        <v>96</v>
      </c>
      <c r="E47" s="25">
        <f t="shared" si="0"/>
        <v>24.69</v>
      </c>
      <c r="F47" s="25"/>
      <c r="G47" s="30">
        <v>24.69</v>
      </c>
      <c r="H47" s="4"/>
    </row>
    <row r="48" spans="1:8" ht="12.75">
      <c r="A48" s="4"/>
      <c r="B48" s="4"/>
      <c r="C48" s="4">
        <v>213</v>
      </c>
      <c r="D48" s="4" t="s">
        <v>97</v>
      </c>
      <c r="E48" s="25">
        <f>E49+E51+E53+E55</f>
        <v>292.45</v>
      </c>
      <c r="F48" s="25">
        <f>F49+F51+F53+F55</f>
        <v>120.99</v>
      </c>
      <c r="G48" s="30">
        <f>G49+G51+G53+G55</f>
        <v>171.46</v>
      </c>
      <c r="H48" s="4"/>
    </row>
    <row r="49" spans="1:8" ht="12.75">
      <c r="A49" s="4"/>
      <c r="B49" s="4"/>
      <c r="C49" s="4">
        <v>21301</v>
      </c>
      <c r="D49" s="4" t="s">
        <v>98</v>
      </c>
      <c r="E49" s="25">
        <f>F49+G49</f>
        <v>104.49</v>
      </c>
      <c r="F49" s="25">
        <v>104.49</v>
      </c>
      <c r="G49" s="31"/>
      <c r="H49" s="4"/>
    </row>
    <row r="50" spans="1:8" ht="12.75">
      <c r="A50" s="4"/>
      <c r="B50" s="4"/>
      <c r="C50" s="4">
        <v>2130104</v>
      </c>
      <c r="D50" s="4" t="s">
        <v>83</v>
      </c>
      <c r="E50" s="25">
        <f>F50+G50</f>
        <v>104.49</v>
      </c>
      <c r="F50" s="25">
        <v>104.49</v>
      </c>
      <c r="G50" s="31"/>
      <c r="H50" s="4"/>
    </row>
    <row r="51" spans="1:8" ht="12.75">
      <c r="A51" s="4"/>
      <c r="B51" s="4"/>
      <c r="C51" s="4">
        <v>21301</v>
      </c>
      <c r="D51" s="4" t="s">
        <v>98</v>
      </c>
      <c r="E51" s="25">
        <f aca="true" t="shared" si="1" ref="E51:E61">F51+G51</f>
        <v>5</v>
      </c>
      <c r="F51" s="25">
        <v>0</v>
      </c>
      <c r="G51" s="31">
        <v>5</v>
      </c>
      <c r="H51" s="4"/>
    </row>
    <row r="52" spans="1:8" ht="12.75">
      <c r="A52" s="4"/>
      <c r="B52" s="4"/>
      <c r="C52" s="4">
        <v>2130119</v>
      </c>
      <c r="D52" s="4" t="s">
        <v>99</v>
      </c>
      <c r="E52" s="25">
        <f t="shared" si="1"/>
        <v>5</v>
      </c>
      <c r="F52" s="25">
        <v>0</v>
      </c>
      <c r="G52" s="31">
        <v>5</v>
      </c>
      <c r="H52" s="4"/>
    </row>
    <row r="53" spans="1:8" ht="12.75">
      <c r="A53" s="4"/>
      <c r="B53" s="4"/>
      <c r="C53" s="4">
        <v>21302</v>
      </c>
      <c r="D53" s="4" t="s">
        <v>100</v>
      </c>
      <c r="E53" s="25">
        <f t="shared" si="1"/>
        <v>16.5</v>
      </c>
      <c r="F53" s="25">
        <v>16.5</v>
      </c>
      <c r="G53" s="31"/>
      <c r="H53" s="4"/>
    </row>
    <row r="54" spans="1:8" ht="12.75">
      <c r="A54" s="4"/>
      <c r="B54" s="4"/>
      <c r="C54" s="4">
        <v>2130204</v>
      </c>
      <c r="D54" s="4" t="s">
        <v>101</v>
      </c>
      <c r="E54" s="25">
        <f t="shared" si="1"/>
        <v>16.5</v>
      </c>
      <c r="F54" s="25">
        <v>16.5</v>
      </c>
      <c r="G54" s="31"/>
      <c r="H54" s="4"/>
    </row>
    <row r="55" spans="1:8" ht="12.75">
      <c r="A55" s="4"/>
      <c r="B55" s="4"/>
      <c r="C55" s="4">
        <v>21307</v>
      </c>
      <c r="D55" s="4" t="s">
        <v>102</v>
      </c>
      <c r="E55" s="25">
        <f t="shared" si="1"/>
        <v>166.46</v>
      </c>
      <c r="F55" s="25">
        <v>0</v>
      </c>
      <c r="G55" s="31">
        <v>166.46</v>
      </c>
      <c r="H55" s="4"/>
    </row>
    <row r="56" spans="1:8" ht="12.75">
      <c r="A56" s="4"/>
      <c r="B56" s="4"/>
      <c r="C56" s="4">
        <v>2130705</v>
      </c>
      <c r="D56" s="4" t="s">
        <v>103</v>
      </c>
      <c r="E56" s="25">
        <f t="shared" si="1"/>
        <v>166.46</v>
      </c>
      <c r="F56" s="25">
        <v>0</v>
      </c>
      <c r="G56" s="31">
        <v>166.46</v>
      </c>
      <c r="H56" s="4"/>
    </row>
    <row r="57" spans="1:8" ht="12.75">
      <c r="A57" s="4"/>
      <c r="B57" s="4"/>
      <c r="C57" s="4">
        <v>221</v>
      </c>
      <c r="D57" s="4" t="s">
        <v>104</v>
      </c>
      <c r="E57" s="25">
        <f t="shared" si="1"/>
        <v>43.98</v>
      </c>
      <c r="F57" s="25">
        <v>43.98</v>
      </c>
      <c r="G57" s="31"/>
      <c r="H57" s="4"/>
    </row>
    <row r="58" spans="1:8" ht="12.75">
      <c r="A58" s="4"/>
      <c r="B58" s="4"/>
      <c r="C58" s="4">
        <v>22102</v>
      </c>
      <c r="D58" s="4" t="s">
        <v>105</v>
      </c>
      <c r="E58" s="25">
        <f t="shared" si="1"/>
        <v>43.98</v>
      </c>
      <c r="F58" s="25">
        <v>43.98</v>
      </c>
      <c r="G58" s="31"/>
      <c r="H58" s="4"/>
    </row>
    <row r="59" spans="1:8" ht="12.75">
      <c r="A59" s="4"/>
      <c r="B59" s="4"/>
      <c r="C59" s="4">
        <v>2210201</v>
      </c>
      <c r="D59" s="4" t="s">
        <v>106</v>
      </c>
      <c r="E59" s="25">
        <f t="shared" si="1"/>
        <v>43.98</v>
      </c>
      <c r="F59" s="25">
        <v>43.98</v>
      </c>
      <c r="G59" s="31"/>
      <c r="H59" s="4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landscape" pageOrder="overThenDown" paperSize="9"/>
  <ignoredErrors>
    <ignoredError sqref="E48" formula="1"/>
    <ignoredError sqref="E57:G60 G56 E56 G55 E55 E53:G54 G52 E52 G51 E5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F45" sqref="F45"/>
    </sheetView>
  </sheetViews>
  <sheetFormatPr defaultColWidth="9.140625" defaultRowHeight="12.75"/>
  <cols>
    <col min="1" max="1" width="9.00390625" style="0" customWidth="1"/>
    <col min="2" max="2" width="25.7109375" style="0" customWidth="1"/>
    <col min="3" max="3" width="10.421875" style="0" customWidth="1"/>
    <col min="4" max="4" width="31.00390625" style="0" bestFit="1" customWidth="1"/>
    <col min="5" max="7" width="17.28125" style="0" customWidth="1"/>
  </cols>
  <sheetData>
    <row r="1" ht="30" customHeight="1">
      <c r="A1" s="1" t="s">
        <v>107</v>
      </c>
    </row>
    <row r="2" ht="15" customHeight="1">
      <c r="A2" s="2" t="s">
        <v>1</v>
      </c>
    </row>
    <row r="3" ht="15" customHeight="1">
      <c r="A3" s="2" t="s">
        <v>2</v>
      </c>
    </row>
    <row r="4" spans="1:7" ht="15" customHeight="1">
      <c r="A4" s="5" t="s">
        <v>49</v>
      </c>
      <c r="B4" s="5" t="s">
        <v>50</v>
      </c>
      <c r="C4" s="6" t="s">
        <v>108</v>
      </c>
      <c r="D4" s="7"/>
      <c r="E4" s="6" t="s">
        <v>109</v>
      </c>
      <c r="F4" s="22"/>
      <c r="G4" s="7"/>
    </row>
    <row r="5" spans="1:7" ht="12.75">
      <c r="A5" s="8"/>
      <c r="B5" s="8"/>
      <c r="C5" s="3" t="s">
        <v>53</v>
      </c>
      <c r="D5" s="3" t="s">
        <v>54</v>
      </c>
      <c r="E5" s="3" t="s">
        <v>60</v>
      </c>
      <c r="F5" s="3" t="s">
        <v>110</v>
      </c>
      <c r="G5" s="3" t="s">
        <v>111</v>
      </c>
    </row>
    <row r="6" spans="1:7" ht="12.75">
      <c r="A6" s="4" t="s">
        <v>60</v>
      </c>
      <c r="B6" s="4"/>
      <c r="C6" s="4"/>
      <c r="D6" s="4"/>
      <c r="E6" s="25">
        <v>1328</v>
      </c>
      <c r="F6" s="25">
        <v>1001</v>
      </c>
      <c r="G6" s="25">
        <v>327</v>
      </c>
    </row>
    <row r="7" spans="1:7" ht="12.75">
      <c r="A7" s="4" t="s">
        <v>61</v>
      </c>
      <c r="B7" s="4" t="s">
        <v>62</v>
      </c>
      <c r="C7" s="4"/>
      <c r="D7" s="4"/>
      <c r="E7" s="25">
        <f>E8+E21+E38</f>
        <v>1328</v>
      </c>
      <c r="F7" s="25">
        <f>F8+F21+F38</f>
        <v>1001</v>
      </c>
      <c r="G7" s="4"/>
    </row>
    <row r="8" spans="1:7" ht="12.75">
      <c r="A8" s="4"/>
      <c r="B8" s="4"/>
      <c r="C8" s="4">
        <v>301</v>
      </c>
      <c r="D8" s="4" t="s">
        <v>112</v>
      </c>
      <c r="E8" s="25">
        <f>F8+G8</f>
        <v>720</v>
      </c>
      <c r="F8" s="25">
        <f>SUM(F9:F20)</f>
        <v>720</v>
      </c>
      <c r="G8" s="25"/>
    </row>
    <row r="9" spans="1:7" ht="12.75">
      <c r="A9" s="4"/>
      <c r="B9" s="4"/>
      <c r="C9" s="4">
        <v>30101</v>
      </c>
      <c r="D9" s="4" t="s">
        <v>113</v>
      </c>
      <c r="E9" s="25">
        <f aca="true" t="shared" si="0" ref="E9:E42">F9+G9</f>
        <v>159</v>
      </c>
      <c r="F9" s="25">
        <v>159</v>
      </c>
      <c r="G9" s="25"/>
    </row>
    <row r="10" spans="1:7" ht="12.75">
      <c r="A10" s="4"/>
      <c r="B10" s="4"/>
      <c r="C10" s="4">
        <v>30102</v>
      </c>
      <c r="D10" s="4" t="s">
        <v>114</v>
      </c>
      <c r="E10" s="25">
        <f t="shared" si="0"/>
        <v>96</v>
      </c>
      <c r="F10" s="25">
        <v>96</v>
      </c>
      <c r="G10" s="25"/>
    </row>
    <row r="11" spans="1:7" ht="12.75">
      <c r="A11" s="4"/>
      <c r="B11" s="4"/>
      <c r="C11" s="4">
        <v>30103</v>
      </c>
      <c r="D11" s="4" t="s">
        <v>115</v>
      </c>
      <c r="E11" s="25">
        <f t="shared" si="0"/>
        <v>13</v>
      </c>
      <c r="F11" s="25">
        <v>13</v>
      </c>
      <c r="G11" s="25"/>
    </row>
    <row r="12" spans="1:7" ht="12.75">
      <c r="A12" s="4"/>
      <c r="B12" s="4"/>
      <c r="C12" s="4">
        <v>30107</v>
      </c>
      <c r="D12" s="4" t="s">
        <v>116</v>
      </c>
      <c r="E12" s="25">
        <f t="shared" si="0"/>
        <v>157</v>
      </c>
      <c r="F12" s="25">
        <v>157</v>
      </c>
      <c r="G12" s="25"/>
    </row>
    <row r="13" spans="1:7" ht="12.75">
      <c r="A13" s="4"/>
      <c r="B13" s="4"/>
      <c r="C13" s="4">
        <v>30108</v>
      </c>
      <c r="D13" s="4" t="s">
        <v>117</v>
      </c>
      <c r="E13" s="25">
        <f t="shared" si="0"/>
        <v>53</v>
      </c>
      <c r="F13" s="25">
        <v>53</v>
      </c>
      <c r="G13" s="25"/>
    </row>
    <row r="14" spans="1:7" ht="12.75">
      <c r="A14" s="4"/>
      <c r="B14" s="4"/>
      <c r="C14" s="4">
        <v>30109</v>
      </c>
      <c r="D14" s="4" t="s">
        <v>118</v>
      </c>
      <c r="E14" s="25">
        <f t="shared" si="0"/>
        <v>27</v>
      </c>
      <c r="F14" s="25">
        <v>27</v>
      </c>
      <c r="G14" s="25"/>
    </row>
    <row r="15" spans="1:7" ht="12.75">
      <c r="A15" s="4"/>
      <c r="B15" s="4"/>
      <c r="C15" s="4">
        <v>30110</v>
      </c>
      <c r="D15" s="4" t="s">
        <v>119</v>
      </c>
      <c r="E15" s="25">
        <f t="shared" si="0"/>
        <v>27</v>
      </c>
      <c r="F15" s="25">
        <v>27</v>
      </c>
      <c r="G15" s="25"/>
    </row>
    <row r="16" spans="1:7" ht="12.75">
      <c r="A16" s="4"/>
      <c r="B16" s="4"/>
      <c r="C16" s="4">
        <v>30111</v>
      </c>
      <c r="D16" s="4" t="s">
        <v>120</v>
      </c>
      <c r="E16" s="25">
        <f t="shared" si="0"/>
        <v>8</v>
      </c>
      <c r="F16" s="25">
        <v>8</v>
      </c>
      <c r="G16" s="25"/>
    </row>
    <row r="17" spans="1:7" ht="12.75">
      <c r="A17" s="4"/>
      <c r="B17" s="4"/>
      <c r="C17" s="4">
        <v>30112</v>
      </c>
      <c r="D17" s="4" t="s">
        <v>121</v>
      </c>
      <c r="E17" s="25">
        <f t="shared" si="0"/>
        <v>19</v>
      </c>
      <c r="F17" s="25">
        <v>19</v>
      </c>
      <c r="G17" s="25"/>
    </row>
    <row r="18" spans="1:7" ht="12.75">
      <c r="A18" s="4"/>
      <c r="B18" s="4"/>
      <c r="C18" s="4">
        <v>30113</v>
      </c>
      <c r="D18" s="4" t="s">
        <v>122</v>
      </c>
      <c r="E18" s="25">
        <f t="shared" si="0"/>
        <v>44</v>
      </c>
      <c r="F18" s="25">
        <v>44</v>
      </c>
      <c r="G18" s="25"/>
    </row>
    <row r="19" spans="1:7" ht="12.75">
      <c r="A19" s="4"/>
      <c r="B19" s="4"/>
      <c r="C19" s="4">
        <v>30114</v>
      </c>
      <c r="D19" s="4" t="s">
        <v>123</v>
      </c>
      <c r="E19" s="25">
        <f t="shared" si="0"/>
        <v>14</v>
      </c>
      <c r="F19" s="25">
        <v>14</v>
      </c>
      <c r="G19" s="25"/>
    </row>
    <row r="20" spans="1:7" ht="12.75">
      <c r="A20" s="4"/>
      <c r="B20" s="4"/>
      <c r="C20" s="4">
        <v>30199</v>
      </c>
      <c r="D20" s="4" t="s">
        <v>124</v>
      </c>
      <c r="E20" s="25">
        <f t="shared" si="0"/>
        <v>103</v>
      </c>
      <c r="F20" s="25">
        <v>103</v>
      </c>
      <c r="G20" s="25"/>
    </row>
    <row r="21" spans="1:7" ht="12.75">
      <c r="A21" s="4"/>
      <c r="B21" s="4"/>
      <c r="C21" s="4">
        <v>302</v>
      </c>
      <c r="D21" s="4" t="s">
        <v>125</v>
      </c>
      <c r="E21" s="25">
        <f t="shared" si="0"/>
        <v>357</v>
      </c>
      <c r="F21" s="25">
        <f>SUM(F22:F37)</f>
        <v>30</v>
      </c>
      <c r="G21" s="25">
        <f>SUM(G22:G37)</f>
        <v>327</v>
      </c>
    </row>
    <row r="22" spans="1:7" ht="12.75">
      <c r="A22" s="4"/>
      <c r="B22" s="4"/>
      <c r="C22" s="4">
        <v>30201</v>
      </c>
      <c r="D22" s="4" t="s">
        <v>126</v>
      </c>
      <c r="E22" s="25">
        <f t="shared" si="0"/>
        <v>65</v>
      </c>
      <c r="F22" s="25"/>
      <c r="G22" s="25">
        <v>65</v>
      </c>
    </row>
    <row r="23" spans="3:7" ht="12.75">
      <c r="C23" s="4">
        <v>30205</v>
      </c>
      <c r="D23" t="s">
        <v>127</v>
      </c>
      <c r="E23" s="25">
        <f t="shared" si="0"/>
        <v>3</v>
      </c>
      <c r="F23" s="25"/>
      <c r="G23" s="25">
        <v>3</v>
      </c>
    </row>
    <row r="24" spans="1:7" ht="12.75">
      <c r="A24" s="4"/>
      <c r="B24" s="4"/>
      <c r="C24" s="4">
        <v>30206</v>
      </c>
      <c r="D24" s="4" t="s">
        <v>128</v>
      </c>
      <c r="E24" s="25">
        <f t="shared" si="0"/>
        <v>15</v>
      </c>
      <c r="F24" s="25"/>
      <c r="G24" s="25">
        <v>15</v>
      </c>
    </row>
    <row r="25" spans="1:7" ht="12.75">
      <c r="A25" s="4"/>
      <c r="B25" s="4"/>
      <c r="C25" s="4">
        <v>30207</v>
      </c>
      <c r="D25" s="4" t="s">
        <v>129</v>
      </c>
      <c r="E25" s="25">
        <f t="shared" si="0"/>
        <v>18</v>
      </c>
      <c r="F25" s="25"/>
      <c r="G25" s="25">
        <v>18</v>
      </c>
    </row>
    <row r="26" spans="1:7" ht="12.75">
      <c r="A26" s="4"/>
      <c r="B26" s="4"/>
      <c r="C26" s="4">
        <v>30209</v>
      </c>
      <c r="D26" s="4" t="s">
        <v>130</v>
      </c>
      <c r="E26" s="25">
        <f t="shared" si="0"/>
        <v>1</v>
      </c>
      <c r="F26" s="25"/>
      <c r="G26" s="25">
        <v>1</v>
      </c>
    </row>
    <row r="27" spans="1:7" ht="12.75">
      <c r="A27" s="4"/>
      <c r="B27" s="4"/>
      <c r="C27" s="4">
        <v>30211</v>
      </c>
      <c r="D27" s="4" t="s">
        <v>131</v>
      </c>
      <c r="E27" s="25">
        <f t="shared" si="0"/>
        <v>60</v>
      </c>
      <c r="F27" s="25"/>
      <c r="G27" s="25">
        <v>60</v>
      </c>
    </row>
    <row r="28" spans="1:7" ht="12.75">
      <c r="A28" s="4"/>
      <c r="B28" s="4"/>
      <c r="C28" s="4">
        <v>30213</v>
      </c>
      <c r="D28" s="4" t="s">
        <v>132</v>
      </c>
      <c r="E28" s="25">
        <f t="shared" si="0"/>
        <v>10</v>
      </c>
      <c r="F28" s="25"/>
      <c r="G28" s="25">
        <v>10</v>
      </c>
    </row>
    <row r="29" spans="1:7" ht="12.75">
      <c r="A29" s="4"/>
      <c r="B29" s="4"/>
      <c r="C29" s="4">
        <v>30215</v>
      </c>
      <c r="D29" s="4" t="s">
        <v>133</v>
      </c>
      <c r="E29" s="25">
        <f t="shared" si="0"/>
        <v>5</v>
      </c>
      <c r="F29" s="25"/>
      <c r="G29" s="25">
        <v>5</v>
      </c>
    </row>
    <row r="30" spans="1:7" ht="12.75">
      <c r="A30" s="4"/>
      <c r="B30" s="4"/>
      <c r="C30" s="4">
        <v>30216</v>
      </c>
      <c r="D30" s="4" t="s">
        <v>134</v>
      </c>
      <c r="E30" s="25">
        <f t="shared" si="0"/>
        <v>5</v>
      </c>
      <c r="F30" s="25"/>
      <c r="G30" s="25">
        <v>5</v>
      </c>
    </row>
    <row r="31" spans="1:7" ht="12.75">
      <c r="A31" s="4"/>
      <c r="B31" s="4"/>
      <c r="C31" s="4">
        <v>30217</v>
      </c>
      <c r="D31" s="4" t="s">
        <v>135</v>
      </c>
      <c r="E31" s="25">
        <f t="shared" si="0"/>
        <v>4</v>
      </c>
      <c r="F31" s="25"/>
      <c r="G31" s="25">
        <v>4</v>
      </c>
    </row>
    <row r="32" spans="1:7" ht="12.75">
      <c r="A32" s="4"/>
      <c r="B32" s="4"/>
      <c r="C32" s="4">
        <v>30226</v>
      </c>
      <c r="D32" s="4" t="s">
        <v>136</v>
      </c>
      <c r="E32" s="25">
        <f t="shared" si="0"/>
        <v>60</v>
      </c>
      <c r="F32" s="25"/>
      <c r="G32" s="25">
        <v>60</v>
      </c>
    </row>
    <row r="33" spans="1:7" ht="12.75">
      <c r="A33" s="4"/>
      <c r="B33" s="4"/>
      <c r="C33" s="4">
        <v>30227</v>
      </c>
      <c r="D33" s="4" t="s">
        <v>137</v>
      </c>
      <c r="E33" s="25">
        <f t="shared" si="0"/>
        <v>1</v>
      </c>
      <c r="F33" s="25"/>
      <c r="G33" s="25">
        <v>1</v>
      </c>
    </row>
    <row r="34" spans="1:7" ht="12.75">
      <c r="A34" s="4"/>
      <c r="B34" s="4"/>
      <c r="C34" s="4">
        <v>30228</v>
      </c>
      <c r="D34" s="4" t="s">
        <v>138</v>
      </c>
      <c r="E34" s="25">
        <f t="shared" si="0"/>
        <v>20</v>
      </c>
      <c r="F34" s="25"/>
      <c r="G34" s="25">
        <v>20</v>
      </c>
    </row>
    <row r="35" spans="1:7" ht="12.75">
      <c r="A35" s="4"/>
      <c r="B35" s="4"/>
      <c r="C35" s="4">
        <v>30231</v>
      </c>
      <c r="D35" s="4" t="s">
        <v>139</v>
      </c>
      <c r="E35" s="25">
        <f t="shared" si="0"/>
        <v>10</v>
      </c>
      <c r="F35" s="25"/>
      <c r="G35" s="25">
        <v>10</v>
      </c>
    </row>
    <row r="36" spans="1:7" ht="12.75">
      <c r="A36" s="4"/>
      <c r="B36" s="4"/>
      <c r="C36" s="4">
        <v>30239</v>
      </c>
      <c r="D36" s="4" t="s">
        <v>140</v>
      </c>
      <c r="E36" s="25">
        <f t="shared" si="0"/>
        <v>30</v>
      </c>
      <c r="F36" s="25">
        <v>30</v>
      </c>
      <c r="G36" s="25"/>
    </row>
    <row r="37" spans="1:7" ht="12.75">
      <c r="A37" s="4"/>
      <c r="B37" s="4"/>
      <c r="C37" s="4">
        <v>30299</v>
      </c>
      <c r="D37" s="4" t="s">
        <v>141</v>
      </c>
      <c r="E37" s="25">
        <f t="shared" si="0"/>
        <v>50</v>
      </c>
      <c r="F37" s="25"/>
      <c r="G37" s="25">
        <v>50</v>
      </c>
    </row>
    <row r="38" spans="1:7" ht="12.75">
      <c r="A38" s="4"/>
      <c r="B38" s="4"/>
      <c r="C38" s="4" t="s">
        <v>142</v>
      </c>
      <c r="D38" s="4" t="s">
        <v>143</v>
      </c>
      <c r="E38" s="25">
        <f t="shared" si="0"/>
        <v>251</v>
      </c>
      <c r="F38" s="25">
        <f>SUM(F39:F42)</f>
        <v>251</v>
      </c>
      <c r="G38" s="25"/>
    </row>
    <row r="39" spans="1:7" ht="12.75">
      <c r="A39" s="4"/>
      <c r="B39" s="4"/>
      <c r="C39" s="4" t="s">
        <v>144</v>
      </c>
      <c r="D39" s="4" t="s">
        <v>145</v>
      </c>
      <c r="E39" s="25">
        <f t="shared" si="0"/>
        <v>4</v>
      </c>
      <c r="F39" s="25">
        <v>4</v>
      </c>
      <c r="G39" s="25"/>
    </row>
    <row r="40" spans="1:7" ht="12.75">
      <c r="A40" s="4"/>
      <c r="B40" s="4"/>
      <c r="C40" s="4" t="s">
        <v>146</v>
      </c>
      <c r="D40" s="4" t="s">
        <v>147</v>
      </c>
      <c r="E40" s="25">
        <f t="shared" si="0"/>
        <v>167</v>
      </c>
      <c r="F40" s="25">
        <v>167</v>
      </c>
      <c r="G40" s="25"/>
    </row>
    <row r="41" spans="1:7" ht="12.75">
      <c r="A41" s="4"/>
      <c r="B41" s="4"/>
      <c r="C41" s="4" t="s">
        <v>148</v>
      </c>
      <c r="D41" s="4" t="s">
        <v>149</v>
      </c>
      <c r="E41" s="25">
        <f t="shared" si="0"/>
        <v>4</v>
      </c>
      <c r="F41" s="25">
        <v>4</v>
      </c>
      <c r="G41" s="25"/>
    </row>
    <row r="42" spans="1:7" ht="12.75">
      <c r="A42" s="4"/>
      <c r="B42" s="4"/>
      <c r="C42" s="4" t="s">
        <v>150</v>
      </c>
      <c r="D42" s="4" t="s">
        <v>151</v>
      </c>
      <c r="E42" s="25">
        <f t="shared" si="0"/>
        <v>76</v>
      </c>
      <c r="F42" s="25">
        <v>76</v>
      </c>
      <c r="G42" s="25"/>
    </row>
  </sheetData>
  <sheetProtection/>
  <mergeCells count="5">
    <mergeCell ref="A1:G1"/>
    <mergeCell ref="C4:D4"/>
    <mergeCell ref="E4:G4"/>
    <mergeCell ref="A4:A5"/>
    <mergeCell ref="B4:B5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C18" sqref="C18"/>
    </sheetView>
  </sheetViews>
  <sheetFormatPr defaultColWidth="9.140625" defaultRowHeight="12.75"/>
  <cols>
    <col min="1" max="1" width="9.140625" style="0" customWidth="1"/>
    <col min="2" max="2" width="25.7109375" style="0" customWidth="1"/>
    <col min="3" max="14" width="8.140625" style="0" customWidth="1"/>
  </cols>
  <sheetData>
    <row r="1" ht="30" customHeight="1">
      <c r="A1" s="1" t="s">
        <v>152</v>
      </c>
    </row>
    <row r="2" ht="15" customHeight="1">
      <c r="A2" s="2" t="s">
        <v>1</v>
      </c>
    </row>
    <row r="3" ht="15" customHeight="1">
      <c r="A3" s="2" t="s">
        <v>2</v>
      </c>
    </row>
    <row r="4" spans="1:14" ht="15" customHeight="1">
      <c r="A4" s="5" t="s">
        <v>49</v>
      </c>
      <c r="B4" s="5" t="s">
        <v>50</v>
      </c>
      <c r="C4" s="6" t="s">
        <v>153</v>
      </c>
      <c r="D4" s="22"/>
      <c r="E4" s="22"/>
      <c r="F4" s="22"/>
      <c r="G4" s="22"/>
      <c r="H4" s="7"/>
      <c r="I4" s="6" t="s">
        <v>52</v>
      </c>
      <c r="J4" s="22"/>
      <c r="K4" s="22"/>
      <c r="L4" s="22"/>
      <c r="M4" s="22"/>
      <c r="N4" s="7"/>
    </row>
    <row r="5" spans="1:14" ht="15" customHeight="1">
      <c r="A5" s="23"/>
      <c r="B5" s="23"/>
      <c r="C5" s="5" t="s">
        <v>60</v>
      </c>
      <c r="D5" s="5" t="s">
        <v>154</v>
      </c>
      <c r="E5" s="6" t="s">
        <v>155</v>
      </c>
      <c r="F5" s="22"/>
      <c r="G5" s="22"/>
      <c r="H5" s="7"/>
      <c r="I5" s="5" t="s">
        <v>60</v>
      </c>
      <c r="J5" s="5" t="s">
        <v>154</v>
      </c>
      <c r="K5" s="6" t="s">
        <v>155</v>
      </c>
      <c r="L5" s="22"/>
      <c r="M5" s="7"/>
      <c r="N5" s="3" t="s">
        <v>19</v>
      </c>
    </row>
    <row r="6" spans="1:14" ht="45" customHeight="1">
      <c r="A6" s="8"/>
      <c r="B6" s="8"/>
      <c r="C6" s="8"/>
      <c r="D6" s="8"/>
      <c r="E6" s="3" t="s">
        <v>55</v>
      </c>
      <c r="F6" s="3" t="s">
        <v>156</v>
      </c>
      <c r="G6" s="3" t="s">
        <v>157</v>
      </c>
      <c r="H6" s="3" t="s">
        <v>158</v>
      </c>
      <c r="I6" s="8"/>
      <c r="J6" s="8"/>
      <c r="K6" s="3" t="s">
        <v>55</v>
      </c>
      <c r="L6" s="3" t="s">
        <v>156</v>
      </c>
      <c r="M6" s="3" t="s">
        <v>157</v>
      </c>
      <c r="N6" s="3" t="s">
        <v>158</v>
      </c>
    </row>
    <row r="7" spans="1:14" ht="33" customHeight="1">
      <c r="A7" s="4" t="s">
        <v>60</v>
      </c>
      <c r="B7" s="4" t="s">
        <v>62</v>
      </c>
      <c r="C7" s="24">
        <v>20</v>
      </c>
      <c r="D7" s="24">
        <v>0</v>
      </c>
      <c r="E7" s="24">
        <v>20</v>
      </c>
      <c r="F7" s="24">
        <v>0</v>
      </c>
      <c r="G7" s="24">
        <v>14</v>
      </c>
      <c r="H7" s="24">
        <v>6</v>
      </c>
      <c r="I7" s="24">
        <v>14</v>
      </c>
      <c r="J7" s="24">
        <v>0</v>
      </c>
      <c r="K7" s="24">
        <v>14</v>
      </c>
      <c r="L7" s="24"/>
      <c r="M7" s="24">
        <v>10</v>
      </c>
      <c r="N7" s="24">
        <v>4</v>
      </c>
    </row>
  </sheetData>
  <sheetProtection/>
  <mergeCells count="11">
    <mergeCell ref="A1:N1"/>
    <mergeCell ref="C4:H4"/>
    <mergeCell ref="I4:N4"/>
    <mergeCell ref="E5:H5"/>
    <mergeCell ref="K5:M5"/>
    <mergeCell ref="A4:A6"/>
    <mergeCell ref="B4:B6"/>
    <mergeCell ref="C5:C6"/>
    <mergeCell ref="D5:D6"/>
    <mergeCell ref="I5:I6"/>
    <mergeCell ref="J5:J6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17" sqref="F17"/>
    </sheetView>
  </sheetViews>
  <sheetFormatPr defaultColWidth="9.140625" defaultRowHeight="12.75"/>
  <cols>
    <col min="1" max="1" width="9.421875" style="0" customWidth="1"/>
    <col min="2" max="2" width="25.28125" style="0" customWidth="1"/>
    <col min="3" max="8" width="15.00390625" style="0" customWidth="1"/>
  </cols>
  <sheetData>
    <row r="1" ht="30" customHeight="1">
      <c r="A1" s="1" t="s">
        <v>159</v>
      </c>
    </row>
    <row r="2" ht="15" customHeight="1">
      <c r="A2" s="2" t="s">
        <v>1</v>
      </c>
    </row>
    <row r="3" ht="15" customHeight="1">
      <c r="A3" s="2" t="s">
        <v>2</v>
      </c>
    </row>
    <row r="4" spans="1:8" ht="21.75" customHeight="1">
      <c r="A4" s="5" t="s">
        <v>49</v>
      </c>
      <c r="B4" s="5" t="s">
        <v>50</v>
      </c>
      <c r="C4" s="6" t="s">
        <v>51</v>
      </c>
      <c r="D4" s="7"/>
      <c r="E4" s="6" t="s">
        <v>160</v>
      </c>
      <c r="F4" s="22"/>
      <c r="G4" s="22"/>
      <c r="H4" s="7"/>
    </row>
    <row r="5" spans="1:8" ht="24.75" customHeight="1">
      <c r="A5" s="23"/>
      <c r="B5" s="23"/>
      <c r="C5" s="5" t="s">
        <v>53</v>
      </c>
      <c r="D5" s="5" t="s">
        <v>54</v>
      </c>
      <c r="E5" s="5" t="s">
        <v>60</v>
      </c>
      <c r="F5" s="5" t="s">
        <v>56</v>
      </c>
      <c r="G5" s="6" t="s">
        <v>57</v>
      </c>
      <c r="H5" s="7"/>
    </row>
    <row r="6" spans="1:8" ht="18" customHeight="1">
      <c r="A6" s="8"/>
      <c r="B6" s="8"/>
      <c r="C6" s="8"/>
      <c r="D6" s="8"/>
      <c r="E6" s="8"/>
      <c r="F6" s="8"/>
      <c r="G6" s="3" t="s">
        <v>58</v>
      </c>
      <c r="H6" s="3" t="s">
        <v>59</v>
      </c>
    </row>
    <row r="7" spans="1:8" ht="27" customHeight="1">
      <c r="A7" s="4" t="s">
        <v>60</v>
      </c>
      <c r="B7" s="4" t="s">
        <v>62</v>
      </c>
      <c r="C7" s="24" t="s">
        <v>161</v>
      </c>
      <c r="D7" s="24" t="s">
        <v>161</v>
      </c>
      <c r="E7" s="24" t="s">
        <v>161</v>
      </c>
      <c r="F7" s="24" t="s">
        <v>161</v>
      </c>
      <c r="G7" s="24" t="s">
        <v>161</v>
      </c>
      <c r="H7" s="24" t="s">
        <v>161</v>
      </c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7" sqref="A7"/>
    </sheetView>
  </sheetViews>
  <sheetFormatPr defaultColWidth="9.140625" defaultRowHeight="12.75"/>
  <cols>
    <col min="1" max="1" width="39.7109375" style="0" customWidth="1"/>
    <col min="2" max="2" width="20.57421875" style="0" customWidth="1"/>
    <col min="3" max="3" width="40.8515625" style="0" customWidth="1"/>
    <col min="4" max="4" width="26.57421875" style="0" customWidth="1"/>
  </cols>
  <sheetData>
    <row r="1" spans="1:4" ht="17.25">
      <c r="A1" s="1" t="s">
        <v>162</v>
      </c>
      <c r="B1" s="1"/>
      <c r="C1" s="1"/>
      <c r="D1" s="1"/>
    </row>
    <row r="2" ht="15.75" customHeight="1">
      <c r="A2" s="2" t="s">
        <v>1</v>
      </c>
    </row>
    <row r="3" ht="16.5" customHeight="1">
      <c r="A3" s="2" t="s">
        <v>163</v>
      </c>
    </row>
    <row r="4" spans="1:4" ht="27.75" customHeight="1">
      <c r="A4" s="10" t="s">
        <v>3</v>
      </c>
      <c r="B4" s="11"/>
      <c r="C4" s="10" t="s">
        <v>4</v>
      </c>
      <c r="D4" s="12"/>
    </row>
    <row r="5" spans="1:4" ht="19.5" customHeight="1">
      <c r="A5" s="13" t="s">
        <v>5</v>
      </c>
      <c r="B5" s="13" t="s">
        <v>164</v>
      </c>
      <c r="C5" s="14" t="s">
        <v>7</v>
      </c>
      <c r="D5" s="15" t="s">
        <v>164</v>
      </c>
    </row>
    <row r="6" spans="1:4" ht="19.5" customHeight="1">
      <c r="A6" s="16" t="s">
        <v>11</v>
      </c>
      <c r="B6" s="17">
        <f>B7+B8+B9+B10+B11+B12+B32</f>
        <v>1328</v>
      </c>
      <c r="C6" s="18" t="s">
        <v>12</v>
      </c>
      <c r="D6" s="17">
        <v>627</v>
      </c>
    </row>
    <row r="7" spans="1:4" ht="19.5" customHeight="1">
      <c r="A7" s="16" t="s">
        <v>165</v>
      </c>
      <c r="B7" s="17">
        <v>1116.78</v>
      </c>
      <c r="C7" s="18" t="s">
        <v>14</v>
      </c>
      <c r="D7" s="17"/>
    </row>
    <row r="8" spans="1:4" ht="19.5" customHeight="1">
      <c r="A8" s="16" t="s">
        <v>166</v>
      </c>
      <c r="B8" s="19"/>
      <c r="C8" s="18" t="s">
        <v>16</v>
      </c>
      <c r="D8" s="17">
        <v>3</v>
      </c>
    </row>
    <row r="9" spans="1:4" ht="19.5" customHeight="1">
      <c r="A9" s="16" t="s">
        <v>167</v>
      </c>
      <c r="B9" s="19"/>
      <c r="C9" s="18" t="s">
        <v>18</v>
      </c>
      <c r="D9" s="17"/>
    </row>
    <row r="10" spans="1:4" ht="19.5" customHeight="1">
      <c r="A10" s="16" t="s">
        <v>168</v>
      </c>
      <c r="B10" s="19"/>
      <c r="C10" s="18" t="s">
        <v>20</v>
      </c>
      <c r="D10" s="17"/>
    </row>
    <row r="11" spans="1:4" ht="19.5" customHeight="1">
      <c r="A11" s="16" t="s">
        <v>169</v>
      </c>
      <c r="B11" s="19"/>
      <c r="C11" s="18" t="s">
        <v>21</v>
      </c>
      <c r="D11" s="17"/>
    </row>
    <row r="12" spans="1:4" ht="19.5" customHeight="1">
      <c r="A12" s="16" t="s">
        <v>170</v>
      </c>
      <c r="B12" s="19"/>
      <c r="C12" s="18" t="s">
        <v>22</v>
      </c>
      <c r="D12" s="17">
        <v>18</v>
      </c>
    </row>
    <row r="13" spans="1:4" ht="19.5" customHeight="1">
      <c r="A13" s="16" t="s">
        <v>19</v>
      </c>
      <c r="B13" s="20" t="s">
        <v>19</v>
      </c>
      <c r="C13" s="18" t="s">
        <v>23</v>
      </c>
      <c r="D13" s="17">
        <v>141</v>
      </c>
    </row>
    <row r="14" spans="1:4" ht="19.5" customHeight="1">
      <c r="A14" s="16" t="s">
        <v>19</v>
      </c>
      <c r="B14" s="20" t="s">
        <v>19</v>
      </c>
      <c r="C14" s="18" t="s">
        <v>24</v>
      </c>
      <c r="D14" s="17"/>
    </row>
    <row r="15" spans="1:4" ht="19.5" customHeight="1">
      <c r="A15" s="16" t="s">
        <v>19</v>
      </c>
      <c r="B15" s="20" t="s">
        <v>19</v>
      </c>
      <c r="C15" s="18" t="s">
        <v>25</v>
      </c>
      <c r="D15" s="17">
        <v>43</v>
      </c>
    </row>
    <row r="16" spans="1:4" ht="19.5" customHeight="1">
      <c r="A16" s="16" t="s">
        <v>19</v>
      </c>
      <c r="B16" s="20" t="s">
        <v>19</v>
      </c>
      <c r="C16" s="18" t="s">
        <v>26</v>
      </c>
      <c r="D16" s="17"/>
    </row>
    <row r="17" spans="1:4" ht="19.5" customHeight="1">
      <c r="A17" s="16" t="s">
        <v>19</v>
      </c>
      <c r="B17" s="20" t="s">
        <v>19</v>
      </c>
      <c r="C17" s="18" t="s">
        <v>27</v>
      </c>
      <c r="D17" s="17"/>
    </row>
    <row r="18" spans="1:4" ht="19.5" customHeight="1">
      <c r="A18" s="16" t="s">
        <v>19</v>
      </c>
      <c r="B18" s="20" t="s">
        <v>19</v>
      </c>
      <c r="C18" s="18" t="s">
        <v>28</v>
      </c>
      <c r="D18" s="17">
        <v>89</v>
      </c>
    </row>
    <row r="19" spans="1:4" ht="19.5" customHeight="1">
      <c r="A19" s="16" t="s">
        <v>19</v>
      </c>
      <c r="B19" s="20" t="s">
        <v>19</v>
      </c>
      <c r="C19" s="18" t="s">
        <v>30</v>
      </c>
      <c r="D19" s="17">
        <v>363</v>
      </c>
    </row>
    <row r="20" spans="1:4" ht="19.5" customHeight="1">
      <c r="A20" s="16" t="s">
        <v>19</v>
      </c>
      <c r="B20" s="20" t="s">
        <v>19</v>
      </c>
      <c r="C20" s="18" t="s">
        <v>31</v>
      </c>
      <c r="D20" s="17"/>
    </row>
    <row r="21" spans="1:4" ht="19.5" customHeight="1">
      <c r="A21" s="16" t="s">
        <v>19</v>
      </c>
      <c r="B21" s="20" t="s">
        <v>19</v>
      </c>
      <c r="C21" s="18" t="s">
        <v>32</v>
      </c>
      <c r="D21" s="17"/>
    </row>
    <row r="22" spans="1:4" ht="19.5" customHeight="1">
      <c r="A22" s="16" t="s">
        <v>19</v>
      </c>
      <c r="B22" s="20" t="s">
        <v>19</v>
      </c>
      <c r="C22" s="18" t="s">
        <v>33</v>
      </c>
      <c r="D22" s="17"/>
    </row>
    <row r="23" spans="1:4" ht="19.5" customHeight="1">
      <c r="A23" s="16" t="s">
        <v>19</v>
      </c>
      <c r="B23" s="20" t="s">
        <v>19</v>
      </c>
      <c r="C23" s="18" t="s">
        <v>34</v>
      </c>
      <c r="D23" s="17"/>
    </row>
    <row r="24" spans="1:4" ht="19.5" customHeight="1">
      <c r="A24" s="16" t="s">
        <v>19</v>
      </c>
      <c r="B24" s="20" t="s">
        <v>19</v>
      </c>
      <c r="C24" s="18" t="s">
        <v>35</v>
      </c>
      <c r="D24" s="17"/>
    </row>
    <row r="25" spans="1:4" ht="19.5" customHeight="1">
      <c r="A25" s="16" t="s">
        <v>19</v>
      </c>
      <c r="B25" s="20" t="s">
        <v>19</v>
      </c>
      <c r="C25" s="18" t="s">
        <v>36</v>
      </c>
      <c r="D25" s="17">
        <v>44</v>
      </c>
    </row>
    <row r="26" spans="1:4" ht="19.5" customHeight="1">
      <c r="A26" s="16" t="s">
        <v>19</v>
      </c>
      <c r="B26" s="20" t="s">
        <v>19</v>
      </c>
      <c r="C26" s="18" t="s">
        <v>171</v>
      </c>
      <c r="D26" s="17"/>
    </row>
    <row r="27" spans="1:4" ht="19.5" customHeight="1">
      <c r="A27" s="16" t="s">
        <v>19</v>
      </c>
      <c r="B27" s="20" t="s">
        <v>19</v>
      </c>
      <c r="C27" s="18" t="s">
        <v>39</v>
      </c>
      <c r="D27" s="17"/>
    </row>
    <row r="28" spans="1:4" ht="15">
      <c r="A28" s="16" t="s">
        <v>19</v>
      </c>
      <c r="B28" s="20" t="s">
        <v>19</v>
      </c>
      <c r="C28" s="18" t="s">
        <v>172</v>
      </c>
      <c r="D28" s="17"/>
    </row>
    <row r="29" spans="1:4" ht="19.5" customHeight="1">
      <c r="A29" s="16" t="s">
        <v>19</v>
      </c>
      <c r="B29" s="20" t="s">
        <v>19</v>
      </c>
      <c r="C29" s="18" t="s">
        <v>173</v>
      </c>
      <c r="D29" s="17"/>
    </row>
    <row r="30" spans="1:4" ht="19.5" customHeight="1">
      <c r="A30" s="21" t="s">
        <v>19</v>
      </c>
      <c r="B30" s="20" t="s">
        <v>19</v>
      </c>
      <c r="C30" s="18" t="s">
        <v>174</v>
      </c>
      <c r="D30" s="17"/>
    </row>
    <row r="31" spans="1:4" ht="19.5" customHeight="1">
      <c r="A31" s="16" t="s">
        <v>19</v>
      </c>
      <c r="B31" s="20" t="s">
        <v>19</v>
      </c>
      <c r="C31" s="18" t="s">
        <v>175</v>
      </c>
      <c r="D31" s="17"/>
    </row>
    <row r="32" spans="1:4" ht="18" customHeight="1">
      <c r="A32" s="16" t="s">
        <v>29</v>
      </c>
      <c r="B32" s="19">
        <v>211.22</v>
      </c>
      <c r="C32" s="18" t="s">
        <v>176</v>
      </c>
      <c r="D32" s="17"/>
    </row>
    <row r="33" spans="1:4" ht="19.5" customHeight="1">
      <c r="A33" s="16" t="s">
        <v>19</v>
      </c>
      <c r="B33" s="20" t="s">
        <v>19</v>
      </c>
      <c r="C33" s="18" t="s">
        <v>177</v>
      </c>
      <c r="D33" s="17"/>
    </row>
    <row r="34" spans="1:4" ht="16.5" customHeight="1">
      <c r="A34" s="16" t="s">
        <v>19</v>
      </c>
      <c r="B34" s="20" t="s">
        <v>19</v>
      </c>
      <c r="C34" s="16" t="s">
        <v>178</v>
      </c>
      <c r="D34" s="17"/>
    </row>
    <row r="35" spans="1:4" ht="16.5" customHeight="1">
      <c r="A35" s="16" t="s">
        <v>19</v>
      </c>
      <c r="B35" s="20" t="s">
        <v>19</v>
      </c>
      <c r="C35" s="21" t="s">
        <v>19</v>
      </c>
      <c r="D35" s="17" t="s">
        <v>19</v>
      </c>
    </row>
    <row r="36" spans="1:4" ht="15">
      <c r="A36" s="16" t="s">
        <v>19</v>
      </c>
      <c r="B36" s="16" t="s">
        <v>19</v>
      </c>
      <c r="C36" s="16" t="s">
        <v>19</v>
      </c>
      <c r="D36" s="17" t="s">
        <v>19</v>
      </c>
    </row>
    <row r="37" spans="1:4" ht="15">
      <c r="A37" s="21" t="s">
        <v>46</v>
      </c>
      <c r="B37" s="17">
        <v>1328</v>
      </c>
      <c r="C37" s="21" t="s">
        <v>47</v>
      </c>
      <c r="D37" s="17">
        <v>1328</v>
      </c>
    </row>
  </sheetData>
  <sheetProtection/>
  <mergeCells count="3">
    <mergeCell ref="A1:D1"/>
    <mergeCell ref="A4:B4"/>
    <mergeCell ref="C4:D4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3">
      <selection activeCell="J48" sqref="J48"/>
    </sheetView>
  </sheetViews>
  <sheetFormatPr defaultColWidth="9.140625" defaultRowHeight="12.75"/>
  <cols>
    <col min="1" max="1" width="8.57421875" style="0" customWidth="1"/>
    <col min="2" max="2" width="20.421875" style="0" customWidth="1"/>
    <col min="3" max="3" width="9.421875" style="0" customWidth="1"/>
    <col min="4" max="4" width="26.421875" style="0" customWidth="1"/>
    <col min="5" max="11" width="9.57421875" style="0" customWidth="1"/>
  </cols>
  <sheetData>
    <row r="1" ht="30" customHeight="1">
      <c r="A1" s="1" t="s">
        <v>179</v>
      </c>
    </row>
    <row r="2" ht="15" customHeight="1">
      <c r="A2" s="2" t="s">
        <v>1</v>
      </c>
    </row>
    <row r="3" ht="15" customHeight="1">
      <c r="A3" s="2" t="s">
        <v>2</v>
      </c>
    </row>
    <row r="4" spans="1:11" ht="15" customHeight="1">
      <c r="A4" s="5" t="s">
        <v>49</v>
      </c>
      <c r="B4" s="5" t="s">
        <v>50</v>
      </c>
      <c r="C4" s="6" t="s">
        <v>180</v>
      </c>
      <c r="D4" s="7"/>
      <c r="E4" s="5" t="s">
        <v>60</v>
      </c>
      <c r="F4" s="5" t="s">
        <v>29</v>
      </c>
      <c r="G4" s="5" t="s">
        <v>181</v>
      </c>
      <c r="H4" s="5" t="s">
        <v>182</v>
      </c>
      <c r="I4" s="5" t="s">
        <v>183</v>
      </c>
      <c r="J4" s="5" t="s">
        <v>184</v>
      </c>
      <c r="K4" s="5" t="s">
        <v>185</v>
      </c>
    </row>
    <row r="5" spans="1:11" ht="25.5" customHeight="1">
      <c r="A5" s="8"/>
      <c r="B5" s="8"/>
      <c r="C5" s="3" t="s">
        <v>53</v>
      </c>
      <c r="D5" s="3" t="s">
        <v>54</v>
      </c>
      <c r="E5" s="8"/>
      <c r="F5" s="8"/>
      <c r="G5" s="8"/>
      <c r="H5" s="8"/>
      <c r="I5" s="8"/>
      <c r="J5" s="8"/>
      <c r="K5" s="8"/>
    </row>
    <row r="6" spans="1:11" ht="21" customHeight="1">
      <c r="A6" s="4" t="s">
        <v>60</v>
      </c>
      <c r="B6" s="4" t="s">
        <v>62</v>
      </c>
      <c r="C6" s="4"/>
      <c r="D6" s="4"/>
      <c r="E6" s="9">
        <f>E7+E16+E19+E22+E31+E36+E39+E46+E55</f>
        <v>1328</v>
      </c>
      <c r="F6" s="4">
        <f>F36+F49+F53+F7</f>
        <v>211.22</v>
      </c>
      <c r="G6" s="4">
        <f>G7+G16+G19+G22+G31+G36+G39+G46+G55</f>
        <v>1116.78</v>
      </c>
      <c r="H6" s="4"/>
      <c r="I6" s="4"/>
      <c r="J6" s="4"/>
      <c r="K6" s="4"/>
    </row>
    <row r="7" spans="1:11" ht="12.75">
      <c r="A7" s="4"/>
      <c r="B7" s="4"/>
      <c r="C7" s="4">
        <v>201</v>
      </c>
      <c r="D7" s="4" t="s">
        <v>63</v>
      </c>
      <c r="E7" s="4">
        <v>626.28</v>
      </c>
      <c r="F7" s="4">
        <v>110.9</v>
      </c>
      <c r="G7" s="4">
        <f>626.28-110.9</f>
        <v>515.38</v>
      </c>
      <c r="H7" s="4"/>
      <c r="I7" s="4"/>
      <c r="J7" s="4"/>
      <c r="K7" s="4"/>
    </row>
    <row r="8" spans="1:11" ht="12.75">
      <c r="A8" s="4"/>
      <c r="B8" s="4"/>
      <c r="C8" s="4">
        <v>20101</v>
      </c>
      <c r="D8" s="4" t="s">
        <v>64</v>
      </c>
      <c r="E8" s="4">
        <v>14.92</v>
      </c>
      <c r="F8" s="4"/>
      <c r="G8" s="4">
        <v>14.92</v>
      </c>
      <c r="H8" s="4"/>
      <c r="I8" s="4"/>
      <c r="J8" s="4"/>
      <c r="K8" s="4"/>
    </row>
    <row r="9" spans="1:11" ht="12.75">
      <c r="A9" s="4"/>
      <c r="B9" s="4"/>
      <c r="C9" s="4">
        <v>2010101</v>
      </c>
      <c r="D9" s="4" t="s">
        <v>65</v>
      </c>
      <c r="E9" s="4">
        <v>14.92</v>
      </c>
      <c r="F9" s="4"/>
      <c r="G9" s="4">
        <v>14.92</v>
      </c>
      <c r="H9" s="4"/>
      <c r="I9" s="4"/>
      <c r="J9" s="4"/>
      <c r="K9" s="4"/>
    </row>
    <row r="10" spans="1:11" ht="12.75">
      <c r="A10" s="4"/>
      <c r="B10" s="4"/>
      <c r="C10" s="4">
        <v>20103</v>
      </c>
      <c r="D10" s="4" t="s">
        <v>66</v>
      </c>
      <c r="E10" s="4">
        <v>511.73</v>
      </c>
      <c r="F10" s="4"/>
      <c r="G10" s="4">
        <v>511.73</v>
      </c>
      <c r="H10" s="4"/>
      <c r="I10" s="4"/>
      <c r="J10" s="4"/>
      <c r="K10" s="4"/>
    </row>
    <row r="11" spans="1:11" ht="12.75">
      <c r="A11" s="4"/>
      <c r="B11" s="4"/>
      <c r="C11" s="4">
        <v>2010301</v>
      </c>
      <c r="D11" s="4" t="s">
        <v>65</v>
      </c>
      <c r="E11" s="4">
        <v>511.73</v>
      </c>
      <c r="F11" s="4"/>
      <c r="G11" s="4">
        <v>511.73</v>
      </c>
      <c r="H11" s="4"/>
      <c r="I11" s="4"/>
      <c r="J11" s="4"/>
      <c r="K11" s="4"/>
    </row>
    <row r="12" spans="1:11" ht="12.75">
      <c r="A12" s="4"/>
      <c r="B12" s="4"/>
      <c r="C12" s="4">
        <v>20106</v>
      </c>
      <c r="D12" s="4" t="s">
        <v>67</v>
      </c>
      <c r="E12" s="4">
        <v>17.92</v>
      </c>
      <c r="F12" s="4"/>
      <c r="G12" s="4">
        <v>17.92</v>
      </c>
      <c r="H12" s="4"/>
      <c r="I12" s="4"/>
      <c r="J12" s="4"/>
      <c r="K12" s="4"/>
    </row>
    <row r="13" spans="1:11" ht="12.75">
      <c r="A13" s="4"/>
      <c r="B13" s="4"/>
      <c r="C13" s="4">
        <v>2010601</v>
      </c>
      <c r="D13" s="4" t="s">
        <v>65</v>
      </c>
      <c r="E13" s="4">
        <v>17.92</v>
      </c>
      <c r="F13" s="4"/>
      <c r="G13" s="4">
        <v>17.92</v>
      </c>
      <c r="H13" s="4"/>
      <c r="I13" s="4"/>
      <c r="J13" s="4"/>
      <c r="K13" s="4"/>
    </row>
    <row r="14" spans="1:11" ht="12.75">
      <c r="A14" s="4"/>
      <c r="B14" s="4"/>
      <c r="C14" s="4">
        <v>20131</v>
      </c>
      <c r="D14" s="4" t="s">
        <v>68</v>
      </c>
      <c r="E14" s="4">
        <v>68.26</v>
      </c>
      <c r="F14" s="4"/>
      <c r="G14" s="4">
        <v>68.26</v>
      </c>
      <c r="H14" s="4"/>
      <c r="I14" s="4"/>
      <c r="J14" s="4"/>
      <c r="K14" s="4"/>
    </row>
    <row r="15" spans="1:11" ht="12.75">
      <c r="A15" s="4"/>
      <c r="B15" s="4"/>
      <c r="C15" s="4">
        <v>2013101</v>
      </c>
      <c r="D15" s="4" t="s">
        <v>65</v>
      </c>
      <c r="E15" s="4">
        <v>68.26</v>
      </c>
      <c r="F15" s="4"/>
      <c r="G15" s="4">
        <v>68.26</v>
      </c>
      <c r="H15" s="4"/>
      <c r="I15" s="4"/>
      <c r="J15" s="4"/>
      <c r="K15" s="4"/>
    </row>
    <row r="16" spans="1:11" ht="12.75">
      <c r="A16" s="4"/>
      <c r="B16" s="4"/>
      <c r="C16" s="4">
        <v>203</v>
      </c>
      <c r="D16" s="4" t="s">
        <v>69</v>
      </c>
      <c r="E16" s="4">
        <v>2.8</v>
      </c>
      <c r="F16" s="4"/>
      <c r="G16" s="4">
        <v>2.8</v>
      </c>
      <c r="H16" s="4"/>
      <c r="I16" s="4"/>
      <c r="J16" s="4"/>
      <c r="K16" s="4"/>
    </row>
    <row r="17" spans="1:11" ht="12.75">
      <c r="A17" s="4"/>
      <c r="B17" s="4"/>
      <c r="C17" s="4">
        <v>20306</v>
      </c>
      <c r="D17" s="4" t="s">
        <v>70</v>
      </c>
      <c r="E17" s="4">
        <v>2.8</v>
      </c>
      <c r="F17" s="4"/>
      <c r="G17" s="4">
        <v>2.8</v>
      </c>
      <c r="H17" s="4"/>
      <c r="I17" s="4"/>
      <c r="J17" s="4"/>
      <c r="K17" s="4"/>
    </row>
    <row r="18" spans="1:11" ht="12.75">
      <c r="A18" s="4"/>
      <c r="B18" s="4"/>
      <c r="C18" s="4">
        <v>2030607</v>
      </c>
      <c r="D18" s="4" t="s">
        <v>71</v>
      </c>
      <c r="E18" s="4">
        <v>2.8</v>
      </c>
      <c r="F18" s="4"/>
      <c r="G18" s="4">
        <v>2.8</v>
      </c>
      <c r="H18" s="4"/>
      <c r="I18" s="4"/>
      <c r="J18" s="4"/>
      <c r="K18" s="4"/>
    </row>
    <row r="19" spans="1:11" ht="12.75">
      <c r="A19" s="4"/>
      <c r="B19" s="4"/>
      <c r="C19" s="4">
        <v>207</v>
      </c>
      <c r="D19" s="4" t="s">
        <v>72</v>
      </c>
      <c r="E19" s="4">
        <v>18.27</v>
      </c>
      <c r="F19" s="4"/>
      <c r="G19" s="4">
        <v>18.27</v>
      </c>
      <c r="H19" s="4"/>
      <c r="I19" s="4"/>
      <c r="J19" s="4"/>
      <c r="K19" s="4"/>
    </row>
    <row r="20" spans="1:11" ht="12.75">
      <c r="A20" s="4"/>
      <c r="B20" s="4"/>
      <c r="C20" s="4">
        <v>20701</v>
      </c>
      <c r="D20" s="4" t="s">
        <v>73</v>
      </c>
      <c r="E20" s="4">
        <v>18.27</v>
      </c>
      <c r="F20" s="4"/>
      <c r="G20" s="4">
        <v>18.27</v>
      </c>
      <c r="H20" s="4"/>
      <c r="I20" s="4"/>
      <c r="J20" s="4"/>
      <c r="K20" s="4"/>
    </row>
    <row r="21" spans="1:11" ht="12.75">
      <c r="A21" s="4"/>
      <c r="B21" s="4"/>
      <c r="C21" s="4">
        <v>2070109</v>
      </c>
      <c r="D21" s="4" t="s">
        <v>74</v>
      </c>
      <c r="E21" s="4">
        <v>18.27</v>
      </c>
      <c r="F21" s="4"/>
      <c r="G21" s="4">
        <v>18.27</v>
      </c>
      <c r="H21" s="4"/>
      <c r="I21" s="4"/>
      <c r="J21" s="4"/>
      <c r="K21" s="4"/>
    </row>
    <row r="22" spans="1:11" ht="12.75">
      <c r="A22" s="4"/>
      <c r="B22" s="4"/>
      <c r="C22" s="4">
        <v>208</v>
      </c>
      <c r="D22" s="4" t="s">
        <v>75</v>
      </c>
      <c r="E22" s="4">
        <v>140.85</v>
      </c>
      <c r="F22" s="4"/>
      <c r="G22" s="4">
        <v>140.85</v>
      </c>
      <c r="H22" s="4"/>
      <c r="I22" s="4"/>
      <c r="J22" s="4"/>
      <c r="K22" s="4"/>
    </row>
    <row r="23" spans="1:11" ht="12.75">
      <c r="A23" s="4"/>
      <c r="B23" s="4"/>
      <c r="C23" s="4">
        <v>20801</v>
      </c>
      <c r="D23" s="4" t="s">
        <v>76</v>
      </c>
      <c r="E23" s="4">
        <v>18.62</v>
      </c>
      <c r="F23" s="4"/>
      <c r="G23" s="4">
        <v>18.62</v>
      </c>
      <c r="H23" s="4"/>
      <c r="I23" s="4"/>
      <c r="J23" s="4"/>
      <c r="K23" s="4"/>
    </row>
    <row r="24" spans="1:11" ht="12.75">
      <c r="A24" s="4"/>
      <c r="B24" s="4"/>
      <c r="C24" s="4">
        <v>2080109</v>
      </c>
      <c r="D24" s="4" t="s">
        <v>77</v>
      </c>
      <c r="E24" s="4">
        <v>18.62</v>
      </c>
      <c r="F24" s="4"/>
      <c r="G24" s="4">
        <v>18.62</v>
      </c>
      <c r="H24" s="4"/>
      <c r="I24" s="4"/>
      <c r="J24" s="4"/>
      <c r="K24" s="4"/>
    </row>
    <row r="25" spans="1:11" ht="12.75">
      <c r="A25" s="4"/>
      <c r="B25" s="4"/>
      <c r="C25" s="4">
        <v>20805</v>
      </c>
      <c r="D25" s="4" t="s">
        <v>78</v>
      </c>
      <c r="E25" s="4">
        <v>103.39</v>
      </c>
      <c r="F25" s="4"/>
      <c r="G25" s="4">
        <v>103.39</v>
      </c>
      <c r="H25" s="4"/>
      <c r="I25" s="4"/>
      <c r="J25" s="4"/>
      <c r="K25" s="4"/>
    </row>
    <row r="26" spans="1:11" ht="12.75">
      <c r="A26" s="4"/>
      <c r="B26" s="4"/>
      <c r="C26" s="4">
        <v>2080505</v>
      </c>
      <c r="D26" s="4" t="s">
        <v>79</v>
      </c>
      <c r="E26" s="4">
        <v>53.3</v>
      </c>
      <c r="F26" s="4"/>
      <c r="G26" s="4">
        <v>53.3</v>
      </c>
      <c r="H26" s="4"/>
      <c r="I26" s="4"/>
      <c r="J26" s="4"/>
      <c r="K26" s="4"/>
    </row>
    <row r="27" spans="1:11" ht="12.75">
      <c r="A27" s="4"/>
      <c r="B27" s="4"/>
      <c r="C27" s="4">
        <v>2080506</v>
      </c>
      <c r="D27" s="4" t="s">
        <v>80</v>
      </c>
      <c r="E27" s="4">
        <v>26.65</v>
      </c>
      <c r="F27" s="4"/>
      <c r="G27" s="4">
        <v>26.65</v>
      </c>
      <c r="H27" s="4"/>
      <c r="I27" s="4"/>
      <c r="J27" s="4"/>
      <c r="K27" s="4"/>
    </row>
    <row r="28" spans="1:11" ht="12.75">
      <c r="A28" s="4"/>
      <c r="B28" s="4"/>
      <c r="C28" s="4">
        <v>2080599</v>
      </c>
      <c r="D28" s="4" t="s">
        <v>81</v>
      </c>
      <c r="E28" s="4">
        <v>23.44</v>
      </c>
      <c r="F28" s="4"/>
      <c r="G28" s="4">
        <v>23.44</v>
      </c>
      <c r="H28" s="4"/>
      <c r="I28" s="4"/>
      <c r="J28" s="4"/>
      <c r="K28" s="4"/>
    </row>
    <row r="29" spans="1:11" ht="12.75">
      <c r="A29" s="4"/>
      <c r="B29" s="4"/>
      <c r="C29" s="4">
        <v>20828</v>
      </c>
      <c r="D29" s="4" t="s">
        <v>82</v>
      </c>
      <c r="E29" s="4">
        <v>18.84</v>
      </c>
      <c r="F29" s="4"/>
      <c r="G29" s="4">
        <v>18.84</v>
      </c>
      <c r="H29" s="4"/>
      <c r="I29" s="4"/>
      <c r="J29" s="4"/>
      <c r="K29" s="4"/>
    </row>
    <row r="30" spans="1:11" ht="12.75">
      <c r="A30" s="4"/>
      <c r="B30" s="4"/>
      <c r="C30" s="4">
        <v>2082850</v>
      </c>
      <c r="D30" s="4" t="s">
        <v>83</v>
      </c>
      <c r="E30" s="4">
        <v>18.84</v>
      </c>
      <c r="F30" s="4"/>
      <c r="G30" s="4">
        <v>18.84</v>
      </c>
      <c r="H30" s="4"/>
      <c r="I30" s="4"/>
      <c r="J30" s="4"/>
      <c r="K30" s="4"/>
    </row>
    <row r="31" spans="1:11" ht="12.75">
      <c r="A31" s="4"/>
      <c r="B31" s="4"/>
      <c r="C31" s="4">
        <v>210</v>
      </c>
      <c r="D31" s="4" t="s">
        <v>84</v>
      </c>
      <c r="E31" s="4">
        <v>43.05</v>
      </c>
      <c r="F31" s="4"/>
      <c r="G31" s="4">
        <v>43.05</v>
      </c>
      <c r="H31" s="4"/>
      <c r="I31" s="4"/>
      <c r="J31" s="4"/>
      <c r="K31" s="4"/>
    </row>
    <row r="32" spans="1:11" ht="12.75">
      <c r="A32" s="4"/>
      <c r="B32" s="4"/>
      <c r="C32" s="4">
        <v>21011</v>
      </c>
      <c r="D32" s="4" t="s">
        <v>85</v>
      </c>
      <c r="E32" s="4">
        <v>43.05</v>
      </c>
      <c r="F32" s="4"/>
      <c r="G32" s="4">
        <v>43.05</v>
      </c>
      <c r="H32" s="4"/>
      <c r="I32" s="4"/>
      <c r="J32" s="4"/>
      <c r="K32" s="4"/>
    </row>
    <row r="33" spans="1:11" ht="12.75">
      <c r="A33" s="4"/>
      <c r="B33" s="4"/>
      <c r="C33" s="4">
        <v>2101101</v>
      </c>
      <c r="D33" s="4" t="s">
        <v>86</v>
      </c>
      <c r="E33" s="4">
        <v>23.5</v>
      </c>
      <c r="F33" s="4"/>
      <c r="G33" s="4">
        <v>23.5</v>
      </c>
      <c r="H33" s="4"/>
      <c r="I33" s="4"/>
      <c r="J33" s="4"/>
      <c r="K33" s="4"/>
    </row>
    <row r="34" spans="1:11" ht="12.75">
      <c r="A34" s="4"/>
      <c r="B34" s="4"/>
      <c r="C34" s="4">
        <v>2101102</v>
      </c>
      <c r="D34" s="4" t="s">
        <v>87</v>
      </c>
      <c r="E34" s="4">
        <v>16.38</v>
      </c>
      <c r="F34" s="4"/>
      <c r="G34" s="4">
        <v>16.38</v>
      </c>
      <c r="H34" s="4"/>
      <c r="I34" s="4"/>
      <c r="J34" s="4"/>
      <c r="K34" s="4"/>
    </row>
    <row r="35" spans="1:11" ht="12.75">
      <c r="A35" s="4"/>
      <c r="B35" s="4"/>
      <c r="C35" s="4">
        <v>2101103</v>
      </c>
      <c r="D35" s="4" t="s">
        <v>88</v>
      </c>
      <c r="E35" s="4">
        <v>3.17</v>
      </c>
      <c r="F35" s="4"/>
      <c r="G35" s="4">
        <v>3.17</v>
      </c>
      <c r="H35" s="4"/>
      <c r="I35" s="4"/>
      <c r="J35" s="4"/>
      <c r="K35" s="4"/>
    </row>
    <row r="36" spans="1:11" ht="12.75">
      <c r="A36" s="4"/>
      <c r="B36" s="4"/>
      <c r="C36" s="4">
        <v>211</v>
      </c>
      <c r="D36" s="4" t="s">
        <v>89</v>
      </c>
      <c r="E36" s="4">
        <v>70.86</v>
      </c>
      <c r="F36" s="4">
        <v>70.86</v>
      </c>
      <c r="G36" s="4"/>
      <c r="H36" s="4"/>
      <c r="I36" s="4"/>
      <c r="J36" s="4"/>
      <c r="K36" s="4"/>
    </row>
    <row r="37" spans="1:11" ht="12.75">
      <c r="A37" s="4"/>
      <c r="B37" s="4"/>
      <c r="C37" s="4">
        <v>21104</v>
      </c>
      <c r="D37" s="4" t="s">
        <v>90</v>
      </c>
      <c r="E37" s="4">
        <v>70.86</v>
      </c>
      <c r="F37" s="4">
        <v>70.86</v>
      </c>
      <c r="G37" s="4"/>
      <c r="H37" s="4"/>
      <c r="I37" s="4"/>
      <c r="J37" s="4"/>
      <c r="K37" s="4"/>
    </row>
    <row r="38" spans="1:11" ht="12.75">
      <c r="A38" s="4"/>
      <c r="B38" s="4"/>
      <c r="C38" s="4">
        <v>2110402</v>
      </c>
      <c r="D38" s="4" t="s">
        <v>91</v>
      </c>
      <c r="E38" s="4">
        <v>70.86</v>
      </c>
      <c r="F38" s="4">
        <v>70.86</v>
      </c>
      <c r="G38" s="4"/>
      <c r="H38" s="4"/>
      <c r="I38" s="4"/>
      <c r="J38" s="4"/>
      <c r="K38" s="4"/>
    </row>
    <row r="39" spans="1:11" ht="12.75">
      <c r="A39" s="4"/>
      <c r="B39" s="4"/>
      <c r="C39" s="4">
        <v>212</v>
      </c>
      <c r="D39" s="4" t="s">
        <v>92</v>
      </c>
      <c r="E39" s="4">
        <v>89.46</v>
      </c>
      <c r="F39" s="4"/>
      <c r="G39" s="4">
        <v>89.46</v>
      </c>
      <c r="H39" s="4"/>
      <c r="I39" s="4"/>
      <c r="J39" s="4"/>
      <c r="K39" s="4"/>
    </row>
    <row r="40" spans="1:11" ht="12.75">
      <c r="A40" s="4"/>
      <c r="B40" s="4"/>
      <c r="C40" s="4">
        <v>21201</v>
      </c>
      <c r="D40" s="4" t="s">
        <v>93</v>
      </c>
      <c r="E40" s="4">
        <v>32.77</v>
      </c>
      <c r="F40" s="4"/>
      <c r="G40" s="4">
        <v>32.77</v>
      </c>
      <c r="H40" s="4"/>
      <c r="I40" s="4"/>
      <c r="J40" s="4"/>
      <c r="K40" s="4"/>
    </row>
    <row r="41" spans="1:11" ht="12.75">
      <c r="A41" s="4"/>
      <c r="B41" s="4"/>
      <c r="C41" s="4">
        <v>2120104</v>
      </c>
      <c r="D41" s="4" t="s">
        <v>94</v>
      </c>
      <c r="E41" s="4">
        <v>32.77</v>
      </c>
      <c r="F41" s="4"/>
      <c r="G41" s="4">
        <v>32.77</v>
      </c>
      <c r="H41" s="4"/>
      <c r="I41" s="4"/>
      <c r="J41" s="4"/>
      <c r="K41" s="4"/>
    </row>
    <row r="42" spans="1:11" ht="12.75">
      <c r="A42" s="4"/>
      <c r="B42" s="4"/>
      <c r="C42" s="4">
        <v>21205</v>
      </c>
      <c r="D42" s="4" t="s">
        <v>95</v>
      </c>
      <c r="E42" s="4">
        <v>32</v>
      </c>
      <c r="F42" s="4"/>
      <c r="G42" s="4">
        <v>32</v>
      </c>
      <c r="H42" s="4"/>
      <c r="I42" s="4"/>
      <c r="J42" s="4"/>
      <c r="K42" s="4"/>
    </row>
    <row r="43" spans="1:11" ht="12.75">
      <c r="A43" s="4"/>
      <c r="B43" s="4"/>
      <c r="C43" s="4">
        <v>2120501</v>
      </c>
      <c r="D43" s="4" t="s">
        <v>95</v>
      </c>
      <c r="E43" s="4">
        <v>32</v>
      </c>
      <c r="F43" s="4"/>
      <c r="G43" s="4">
        <v>32</v>
      </c>
      <c r="H43" s="4"/>
      <c r="I43" s="4"/>
      <c r="J43" s="4"/>
      <c r="K43" s="4"/>
    </row>
    <row r="44" spans="1:11" ht="12.75">
      <c r="A44" s="4"/>
      <c r="B44" s="4"/>
      <c r="C44" s="4">
        <v>21299</v>
      </c>
      <c r="D44" s="4" t="s">
        <v>96</v>
      </c>
      <c r="E44" s="4">
        <v>24.69</v>
      </c>
      <c r="F44" s="4"/>
      <c r="G44" s="4">
        <v>24.69</v>
      </c>
      <c r="H44" s="4"/>
      <c r="I44" s="4"/>
      <c r="J44" s="4"/>
      <c r="K44" s="4"/>
    </row>
    <row r="45" spans="1:11" ht="12.75">
      <c r="A45" s="4"/>
      <c r="B45" s="4"/>
      <c r="C45" s="4">
        <v>2129901</v>
      </c>
      <c r="D45" s="4" t="s">
        <v>96</v>
      </c>
      <c r="E45" s="4">
        <v>24.69</v>
      </c>
      <c r="F45" s="4"/>
      <c r="G45" s="4">
        <v>24.69</v>
      </c>
      <c r="H45" s="4"/>
      <c r="I45" s="4"/>
      <c r="J45" s="4"/>
      <c r="K45" s="4"/>
    </row>
    <row r="46" spans="1:11" ht="12.75">
      <c r="A46" s="4"/>
      <c r="B46" s="4"/>
      <c r="C46" s="4">
        <v>213</v>
      </c>
      <c r="D46" s="4" t="s">
        <v>97</v>
      </c>
      <c r="E46" s="4">
        <v>292.45</v>
      </c>
      <c r="F46" s="4"/>
      <c r="G46" s="4">
        <f>G47+G49+G51+G53</f>
        <v>262.99</v>
      </c>
      <c r="H46" s="4"/>
      <c r="I46" s="4"/>
      <c r="J46" s="4"/>
      <c r="K46" s="4"/>
    </row>
    <row r="47" spans="1:11" ht="12.75">
      <c r="A47" s="4"/>
      <c r="B47" s="4"/>
      <c r="C47" s="4">
        <v>21301</v>
      </c>
      <c r="D47" s="4" t="s">
        <v>98</v>
      </c>
      <c r="E47" s="4">
        <v>104.49</v>
      </c>
      <c r="F47" s="4"/>
      <c r="G47" s="4">
        <v>104.49</v>
      </c>
      <c r="H47" s="4"/>
      <c r="I47" s="4"/>
      <c r="J47" s="4"/>
      <c r="K47" s="4"/>
    </row>
    <row r="48" spans="1:11" ht="12.75">
      <c r="A48" s="4"/>
      <c r="B48" s="4"/>
      <c r="C48" s="4">
        <v>2130104</v>
      </c>
      <c r="D48" s="4" t="s">
        <v>83</v>
      </c>
      <c r="E48" s="4">
        <v>104.49</v>
      </c>
      <c r="F48" s="4"/>
      <c r="G48" s="4">
        <v>104.49</v>
      </c>
      <c r="H48" s="4"/>
      <c r="I48" s="4"/>
      <c r="J48" s="4"/>
      <c r="K48" s="4"/>
    </row>
    <row r="49" spans="1:11" ht="12.75">
      <c r="A49" s="4"/>
      <c r="B49" s="4"/>
      <c r="C49" s="4">
        <v>21301</v>
      </c>
      <c r="D49" s="4" t="s">
        <v>98</v>
      </c>
      <c r="E49" s="4">
        <v>5</v>
      </c>
      <c r="F49" s="4">
        <v>5</v>
      </c>
      <c r="G49" s="4"/>
      <c r="H49" s="4"/>
      <c r="I49" s="4"/>
      <c r="J49" s="4"/>
      <c r="K49" s="4"/>
    </row>
    <row r="50" spans="1:11" ht="12.75">
      <c r="A50" s="4"/>
      <c r="B50" s="4"/>
      <c r="C50" s="4">
        <v>2130119</v>
      </c>
      <c r="D50" s="4" t="s">
        <v>99</v>
      </c>
      <c r="E50" s="4">
        <v>5</v>
      </c>
      <c r="F50" s="4">
        <v>5</v>
      </c>
      <c r="G50" s="4"/>
      <c r="H50" s="4"/>
      <c r="I50" s="4"/>
      <c r="J50" s="4"/>
      <c r="K50" s="4"/>
    </row>
    <row r="51" spans="1:11" ht="12.75">
      <c r="A51" s="4"/>
      <c r="B51" s="4"/>
      <c r="C51" s="4">
        <v>21302</v>
      </c>
      <c r="D51" s="4" t="s">
        <v>100</v>
      </c>
      <c r="E51" s="4">
        <v>16.5</v>
      </c>
      <c r="F51" s="4"/>
      <c r="G51" s="4">
        <v>16.5</v>
      </c>
      <c r="H51" s="4"/>
      <c r="I51" s="4"/>
      <c r="J51" s="4"/>
      <c r="K51" s="4"/>
    </row>
    <row r="52" spans="1:11" ht="12.75">
      <c r="A52" s="4"/>
      <c r="B52" s="4"/>
      <c r="C52" s="4">
        <v>2130204</v>
      </c>
      <c r="D52" s="4" t="s">
        <v>101</v>
      </c>
      <c r="E52" s="4">
        <v>16.5</v>
      </c>
      <c r="F52" s="4"/>
      <c r="G52" s="4">
        <v>16.5</v>
      </c>
      <c r="H52" s="4"/>
      <c r="I52" s="4"/>
      <c r="J52" s="4"/>
      <c r="K52" s="4"/>
    </row>
    <row r="53" spans="1:11" ht="12.75">
      <c r="A53" s="4"/>
      <c r="B53" s="4"/>
      <c r="C53" s="4">
        <v>21307</v>
      </c>
      <c r="D53" s="4" t="s">
        <v>102</v>
      </c>
      <c r="E53" s="4">
        <v>166.46</v>
      </c>
      <c r="F53" s="4">
        <v>24.46</v>
      </c>
      <c r="G53" s="4">
        <v>142</v>
      </c>
      <c r="H53" s="4"/>
      <c r="I53" s="4"/>
      <c r="J53" s="4"/>
      <c r="K53" s="4"/>
    </row>
    <row r="54" spans="1:11" ht="12.75">
      <c r="A54" s="4"/>
      <c r="B54" s="4"/>
      <c r="C54" s="4">
        <v>2130705</v>
      </c>
      <c r="D54" s="4" t="s">
        <v>103</v>
      </c>
      <c r="E54" s="4">
        <v>166.46</v>
      </c>
      <c r="F54" s="4">
        <v>24.46</v>
      </c>
      <c r="G54" s="4">
        <v>142</v>
      </c>
      <c r="H54" s="4"/>
      <c r="I54" s="4"/>
      <c r="J54" s="4"/>
      <c r="K54" s="4"/>
    </row>
    <row r="55" spans="1:11" ht="12.75">
      <c r="A55" s="4"/>
      <c r="B55" s="4"/>
      <c r="C55" s="4">
        <v>221</v>
      </c>
      <c r="D55" s="4" t="s">
        <v>104</v>
      </c>
      <c r="E55" s="4">
        <v>43.98</v>
      </c>
      <c r="F55" s="4"/>
      <c r="G55" s="4">
        <v>43.98</v>
      </c>
      <c r="H55" s="4"/>
      <c r="I55" s="4"/>
      <c r="J55" s="4"/>
      <c r="K55" s="4"/>
    </row>
    <row r="56" spans="1:11" ht="12.75">
      <c r="A56" s="4"/>
      <c r="B56" s="4"/>
      <c r="C56" s="4">
        <v>22102</v>
      </c>
      <c r="D56" s="4" t="s">
        <v>105</v>
      </c>
      <c r="E56" s="4">
        <v>43.98</v>
      </c>
      <c r="F56" s="4"/>
      <c r="G56" s="4">
        <v>43.98</v>
      </c>
      <c r="H56" s="4"/>
      <c r="I56" s="4"/>
      <c r="J56" s="4"/>
      <c r="K56" s="4"/>
    </row>
    <row r="57" spans="1:11" ht="12.75">
      <c r="A57" s="4"/>
      <c r="B57" s="4"/>
      <c r="C57" s="4">
        <v>2210201</v>
      </c>
      <c r="D57" s="4" t="s">
        <v>106</v>
      </c>
      <c r="E57" s="4">
        <v>43.98</v>
      </c>
      <c r="F57" s="4"/>
      <c r="G57" s="4">
        <v>43.98</v>
      </c>
      <c r="H57" s="4"/>
      <c r="I57" s="4"/>
      <c r="J57" s="4"/>
      <c r="K57" s="4"/>
    </row>
  </sheetData>
  <sheetProtection/>
  <mergeCells count="11"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28">
      <selection activeCell="F6" sqref="F6:I6"/>
    </sheetView>
  </sheetViews>
  <sheetFormatPr defaultColWidth="9.140625" defaultRowHeight="12.75"/>
  <cols>
    <col min="1" max="1" width="9.28125" style="0" customWidth="1"/>
    <col min="2" max="2" width="20.140625" style="0" customWidth="1"/>
    <col min="3" max="3" width="8.421875" style="0" customWidth="1"/>
    <col min="4" max="4" width="29.00390625" style="0" customWidth="1"/>
    <col min="5" max="10" width="10.00390625" style="0" customWidth="1"/>
  </cols>
  <sheetData>
    <row r="1" ht="30" customHeight="1">
      <c r="A1" s="1" t="s">
        <v>186</v>
      </c>
    </row>
    <row r="2" ht="15" customHeight="1">
      <c r="A2" s="2" t="s">
        <v>1</v>
      </c>
    </row>
    <row r="3" ht="15" customHeight="1">
      <c r="A3" s="2" t="s">
        <v>2</v>
      </c>
    </row>
    <row r="4" spans="1:10" ht="15" customHeight="1">
      <c r="A4" s="5" t="s">
        <v>49</v>
      </c>
      <c r="B4" s="5" t="s">
        <v>50</v>
      </c>
      <c r="C4" s="5" t="s">
        <v>53</v>
      </c>
      <c r="D4" s="5" t="s">
        <v>54</v>
      </c>
      <c r="E4" s="5" t="s">
        <v>60</v>
      </c>
      <c r="F4" s="5" t="s">
        <v>56</v>
      </c>
      <c r="G4" s="6" t="s">
        <v>57</v>
      </c>
      <c r="H4" s="7"/>
      <c r="I4" s="5" t="s">
        <v>29</v>
      </c>
      <c r="J4" s="5" t="s">
        <v>187</v>
      </c>
    </row>
    <row r="5" spans="1:10" ht="12.75">
      <c r="A5" s="8"/>
      <c r="B5" s="8"/>
      <c r="C5" s="8"/>
      <c r="D5" s="8"/>
      <c r="E5" s="8"/>
      <c r="F5" s="8"/>
      <c r="G5" s="3" t="s">
        <v>188</v>
      </c>
      <c r="H5" s="3" t="s">
        <v>189</v>
      </c>
      <c r="I5" s="8"/>
      <c r="J5" s="8"/>
    </row>
    <row r="6" spans="1:10" ht="12.75">
      <c r="A6" s="4" t="s">
        <v>60</v>
      </c>
      <c r="B6" s="4" t="s">
        <v>62</v>
      </c>
      <c r="C6" s="4"/>
      <c r="D6" s="4"/>
      <c r="E6" s="9">
        <v>1328</v>
      </c>
      <c r="F6" s="4">
        <f>F7+F16+F19+F22+F31+F36+F39+F46+F55</f>
        <v>915.29</v>
      </c>
      <c r="G6" s="4">
        <f>G16+G36+G39+G46</f>
        <v>201.49</v>
      </c>
      <c r="H6" s="4"/>
      <c r="I6" s="4">
        <f>I11+I36+I49+I53</f>
        <v>211.22</v>
      </c>
      <c r="J6" s="4"/>
    </row>
    <row r="7" spans="1:10" ht="12.75">
      <c r="A7" s="4"/>
      <c r="B7" s="4"/>
      <c r="C7" s="4">
        <v>201</v>
      </c>
      <c r="D7" s="4" t="s">
        <v>63</v>
      </c>
      <c r="E7" s="4">
        <v>626.28</v>
      </c>
      <c r="F7" s="4">
        <f>626.28-110.9</f>
        <v>515.38</v>
      </c>
      <c r="G7" s="4"/>
      <c r="H7" s="4"/>
      <c r="I7" s="4"/>
      <c r="J7" s="4"/>
    </row>
    <row r="8" spans="1:10" ht="12.75">
      <c r="A8" s="4"/>
      <c r="B8" s="4"/>
      <c r="C8" s="4">
        <v>20101</v>
      </c>
      <c r="D8" s="4" t="s">
        <v>64</v>
      </c>
      <c r="E8" s="4">
        <v>14.92</v>
      </c>
      <c r="F8" s="4">
        <v>14.92</v>
      </c>
      <c r="G8" s="4"/>
      <c r="H8" s="4"/>
      <c r="I8" s="4"/>
      <c r="J8" s="4"/>
    </row>
    <row r="9" spans="1:10" ht="12.75">
      <c r="A9" s="4"/>
      <c r="B9" s="4"/>
      <c r="C9" s="4">
        <v>2010101</v>
      </c>
      <c r="D9" s="4" t="s">
        <v>65</v>
      </c>
      <c r="E9" s="4">
        <v>14.92</v>
      </c>
      <c r="F9" s="4">
        <v>14.92</v>
      </c>
      <c r="G9" s="4"/>
      <c r="H9" s="4"/>
      <c r="I9" s="4"/>
      <c r="J9" s="4"/>
    </row>
    <row r="10" spans="1:10" ht="12.75">
      <c r="A10" s="4"/>
      <c r="B10" s="4"/>
      <c r="C10" s="4">
        <v>20103</v>
      </c>
      <c r="D10" s="4" t="s">
        <v>66</v>
      </c>
      <c r="E10" s="4">
        <v>511.73</v>
      </c>
      <c r="F10" s="4">
        <v>400.83</v>
      </c>
      <c r="G10" s="4"/>
      <c r="H10" s="4"/>
      <c r="I10" s="4"/>
      <c r="J10" s="4"/>
    </row>
    <row r="11" spans="1:10" ht="12.75">
      <c r="A11" s="4"/>
      <c r="B11" s="4"/>
      <c r="C11" s="4">
        <v>2010301</v>
      </c>
      <c r="D11" s="4" t="s">
        <v>65</v>
      </c>
      <c r="E11" s="4">
        <v>511.73</v>
      </c>
      <c r="F11" s="4">
        <f>511.73-110.9</f>
        <v>400.83000000000004</v>
      </c>
      <c r="G11" s="4"/>
      <c r="H11" s="4"/>
      <c r="I11" s="4">
        <v>110.9</v>
      </c>
      <c r="J11" s="4"/>
    </row>
    <row r="12" spans="1:10" ht="12.75">
      <c r="A12" s="4"/>
      <c r="B12" s="4"/>
      <c r="C12" s="4">
        <v>20106</v>
      </c>
      <c r="D12" s="4" t="s">
        <v>67</v>
      </c>
      <c r="E12" s="4">
        <v>17.92</v>
      </c>
      <c r="F12" s="4">
        <v>17.92</v>
      </c>
      <c r="G12" s="4"/>
      <c r="H12" s="4"/>
      <c r="I12" s="4"/>
      <c r="J12" s="4"/>
    </row>
    <row r="13" spans="1:10" ht="12.75">
      <c r="A13" s="4"/>
      <c r="B13" s="4"/>
      <c r="C13" s="4">
        <v>2010601</v>
      </c>
      <c r="D13" s="4" t="s">
        <v>65</v>
      </c>
      <c r="E13" s="4">
        <v>17.92</v>
      </c>
      <c r="F13" s="4">
        <v>17.92</v>
      </c>
      <c r="G13" s="4"/>
      <c r="H13" s="4"/>
      <c r="I13" s="4"/>
      <c r="J13" s="4"/>
    </row>
    <row r="14" spans="1:10" ht="12.75">
      <c r="A14" s="4"/>
      <c r="B14" s="4"/>
      <c r="C14" s="4">
        <v>20131</v>
      </c>
      <c r="D14" s="4" t="s">
        <v>68</v>
      </c>
      <c r="E14" s="4">
        <v>68.26</v>
      </c>
      <c r="F14" s="4">
        <v>68.26</v>
      </c>
      <c r="G14" s="4"/>
      <c r="H14" s="4"/>
      <c r="I14" s="4"/>
      <c r="J14" s="4"/>
    </row>
    <row r="15" spans="1:10" ht="12.75">
      <c r="A15" s="4"/>
      <c r="B15" s="4"/>
      <c r="C15" s="4">
        <v>2013101</v>
      </c>
      <c r="D15" s="4" t="s">
        <v>65</v>
      </c>
      <c r="E15" s="4">
        <v>68.26</v>
      </c>
      <c r="F15" s="4">
        <v>68.26</v>
      </c>
      <c r="G15" s="4"/>
      <c r="H15" s="4"/>
      <c r="I15" s="4"/>
      <c r="J15" s="4"/>
    </row>
    <row r="16" spans="1:10" ht="12.75">
      <c r="A16" s="4"/>
      <c r="B16" s="4"/>
      <c r="C16" s="4">
        <v>203</v>
      </c>
      <c r="D16" s="4" t="s">
        <v>69</v>
      </c>
      <c r="E16" s="4">
        <v>2.8</v>
      </c>
      <c r="F16" s="4"/>
      <c r="G16" s="4">
        <v>2.8</v>
      </c>
      <c r="H16" s="4"/>
      <c r="I16" s="4"/>
      <c r="J16" s="4"/>
    </row>
    <row r="17" spans="1:10" ht="12.75">
      <c r="A17" s="4"/>
      <c r="B17" s="4"/>
      <c r="C17" s="4">
        <v>20306</v>
      </c>
      <c r="D17" s="4" t="s">
        <v>70</v>
      </c>
      <c r="E17" s="4">
        <v>2.8</v>
      </c>
      <c r="F17" s="4"/>
      <c r="G17" s="4">
        <v>2.8</v>
      </c>
      <c r="H17" s="4"/>
      <c r="I17" s="4"/>
      <c r="J17" s="4"/>
    </row>
    <row r="18" spans="1:10" ht="12.75">
      <c r="A18" s="4"/>
      <c r="B18" s="4"/>
      <c r="C18" s="4">
        <v>2030607</v>
      </c>
      <c r="D18" s="4" t="s">
        <v>71</v>
      </c>
      <c r="E18" s="4">
        <v>2.8</v>
      </c>
      <c r="F18" s="4"/>
      <c r="G18" s="4">
        <v>2.8</v>
      </c>
      <c r="H18" s="4"/>
      <c r="I18" s="4"/>
      <c r="J18" s="4"/>
    </row>
    <row r="19" spans="1:10" ht="12.75">
      <c r="A19" s="4"/>
      <c r="B19" s="4"/>
      <c r="C19" s="4">
        <v>207</v>
      </c>
      <c r="D19" s="4" t="s">
        <v>72</v>
      </c>
      <c r="E19" s="4">
        <v>18.27</v>
      </c>
      <c r="F19" s="4">
        <v>18.27</v>
      </c>
      <c r="G19" s="4"/>
      <c r="H19" s="4"/>
      <c r="I19" s="4"/>
      <c r="J19" s="4"/>
    </row>
    <row r="20" spans="1:10" ht="12.75">
      <c r="A20" s="4"/>
      <c r="B20" s="4"/>
      <c r="C20" s="4">
        <v>20701</v>
      </c>
      <c r="D20" s="4" t="s">
        <v>73</v>
      </c>
      <c r="E20" s="4">
        <v>18.27</v>
      </c>
      <c r="F20" s="4">
        <v>18.27</v>
      </c>
      <c r="G20" s="4"/>
      <c r="H20" s="4"/>
      <c r="I20" s="4"/>
      <c r="J20" s="4"/>
    </row>
    <row r="21" spans="1:10" ht="12.75">
      <c r="A21" s="4"/>
      <c r="B21" s="4"/>
      <c r="C21" s="4">
        <v>2070109</v>
      </c>
      <c r="D21" s="4" t="s">
        <v>74</v>
      </c>
      <c r="E21" s="4">
        <v>18.27</v>
      </c>
      <c r="F21" s="4">
        <v>18.27</v>
      </c>
      <c r="G21" s="4"/>
      <c r="H21" s="4"/>
      <c r="I21" s="4"/>
      <c r="J21" s="4"/>
    </row>
    <row r="22" spans="1:10" ht="12.75">
      <c r="A22" s="4"/>
      <c r="B22" s="4"/>
      <c r="C22" s="4">
        <v>208</v>
      </c>
      <c r="D22" s="4" t="s">
        <v>75</v>
      </c>
      <c r="E22" s="4">
        <v>140.85</v>
      </c>
      <c r="F22" s="4">
        <v>140.85</v>
      </c>
      <c r="G22" s="4"/>
      <c r="H22" s="4"/>
      <c r="I22" s="4"/>
      <c r="J22" s="4"/>
    </row>
    <row r="23" spans="1:10" ht="12.75">
      <c r="A23" s="4"/>
      <c r="B23" s="4"/>
      <c r="C23" s="4">
        <v>20801</v>
      </c>
      <c r="D23" s="4" t="s">
        <v>76</v>
      </c>
      <c r="E23" s="4">
        <v>18.62</v>
      </c>
      <c r="F23" s="4">
        <v>18.62</v>
      </c>
      <c r="G23" s="4"/>
      <c r="H23" s="4"/>
      <c r="I23" s="4"/>
      <c r="J23" s="4"/>
    </row>
    <row r="24" spans="1:10" ht="12.75">
      <c r="A24" s="4"/>
      <c r="B24" s="4"/>
      <c r="C24" s="4">
        <v>2080109</v>
      </c>
      <c r="D24" s="4" t="s">
        <v>77</v>
      </c>
      <c r="E24" s="4">
        <v>18.62</v>
      </c>
      <c r="F24" s="4">
        <v>18.62</v>
      </c>
      <c r="G24" s="4"/>
      <c r="H24" s="4"/>
      <c r="I24" s="4"/>
      <c r="J24" s="4"/>
    </row>
    <row r="25" spans="1:10" ht="12.75">
      <c r="A25" s="4"/>
      <c r="B25" s="4"/>
      <c r="C25" s="4">
        <v>20805</v>
      </c>
      <c r="D25" s="4" t="s">
        <v>78</v>
      </c>
      <c r="E25" s="4">
        <v>103.39</v>
      </c>
      <c r="F25" s="4">
        <v>103.39</v>
      </c>
      <c r="G25" s="4"/>
      <c r="H25" s="4"/>
      <c r="I25" s="4"/>
      <c r="J25" s="4"/>
    </row>
    <row r="26" spans="1:10" ht="12.75">
      <c r="A26" s="4"/>
      <c r="B26" s="4"/>
      <c r="C26" s="4">
        <v>2080505</v>
      </c>
      <c r="D26" s="4" t="s">
        <v>79</v>
      </c>
      <c r="E26" s="4">
        <v>53.3</v>
      </c>
      <c r="F26" s="4">
        <v>53.3</v>
      </c>
      <c r="G26" s="4"/>
      <c r="H26" s="4"/>
      <c r="I26" s="4"/>
      <c r="J26" s="4"/>
    </row>
    <row r="27" spans="1:10" ht="12.75">
      <c r="A27" s="4"/>
      <c r="B27" s="4"/>
      <c r="C27" s="4">
        <v>2080506</v>
      </c>
      <c r="D27" s="4" t="s">
        <v>80</v>
      </c>
      <c r="E27" s="4">
        <v>26.65</v>
      </c>
      <c r="F27" s="4">
        <v>26.65</v>
      </c>
      <c r="G27" s="4"/>
      <c r="H27" s="4"/>
      <c r="I27" s="4"/>
      <c r="J27" s="4"/>
    </row>
    <row r="28" spans="1:10" ht="12.75">
      <c r="A28" s="4"/>
      <c r="B28" s="4"/>
      <c r="C28" s="4">
        <v>2080599</v>
      </c>
      <c r="D28" s="4" t="s">
        <v>81</v>
      </c>
      <c r="E28" s="4">
        <v>23.44</v>
      </c>
      <c r="F28" s="4">
        <v>23.44</v>
      </c>
      <c r="G28" s="4"/>
      <c r="H28" s="4"/>
      <c r="I28" s="4"/>
      <c r="J28" s="4"/>
    </row>
    <row r="29" spans="1:10" ht="12.75">
      <c r="A29" s="4"/>
      <c r="B29" s="4"/>
      <c r="C29" s="4">
        <v>20828</v>
      </c>
      <c r="D29" s="4" t="s">
        <v>82</v>
      </c>
      <c r="E29" s="4">
        <v>18.84</v>
      </c>
      <c r="F29" s="4">
        <v>18.84</v>
      </c>
      <c r="G29" s="4"/>
      <c r="H29" s="4"/>
      <c r="I29" s="4"/>
      <c r="J29" s="4"/>
    </row>
    <row r="30" spans="1:10" ht="12.75">
      <c r="A30" s="4"/>
      <c r="B30" s="4"/>
      <c r="C30" s="4">
        <v>2082850</v>
      </c>
      <c r="D30" s="4" t="s">
        <v>83</v>
      </c>
      <c r="E30" s="4">
        <v>18.84</v>
      </c>
      <c r="F30" s="4">
        <v>18.84</v>
      </c>
      <c r="G30" s="4"/>
      <c r="H30" s="4"/>
      <c r="I30" s="4"/>
      <c r="J30" s="4"/>
    </row>
    <row r="31" spans="1:10" ht="12.75">
      <c r="A31" s="4"/>
      <c r="B31" s="4"/>
      <c r="C31" s="4">
        <v>210</v>
      </c>
      <c r="D31" s="4" t="s">
        <v>84</v>
      </c>
      <c r="E31" s="4">
        <v>43.05</v>
      </c>
      <c r="F31" s="4">
        <v>43.05</v>
      </c>
      <c r="G31" s="4"/>
      <c r="H31" s="4"/>
      <c r="I31" s="4"/>
      <c r="J31" s="4"/>
    </row>
    <row r="32" spans="1:10" ht="12.75">
      <c r="A32" s="4"/>
      <c r="B32" s="4"/>
      <c r="C32" s="4">
        <v>21011</v>
      </c>
      <c r="D32" s="4" t="s">
        <v>85</v>
      </c>
      <c r="E32" s="4">
        <v>43.05</v>
      </c>
      <c r="F32" s="4">
        <v>43.05</v>
      </c>
      <c r="G32" s="4"/>
      <c r="H32" s="4"/>
      <c r="I32" s="4"/>
      <c r="J32" s="4"/>
    </row>
    <row r="33" spans="1:10" ht="12.75">
      <c r="A33" s="4"/>
      <c r="B33" s="4"/>
      <c r="C33" s="4">
        <v>2101101</v>
      </c>
      <c r="D33" s="4" t="s">
        <v>86</v>
      </c>
      <c r="E33" s="4">
        <v>23.5</v>
      </c>
      <c r="F33" s="4">
        <v>23.5</v>
      </c>
      <c r="G33" s="4"/>
      <c r="H33" s="4"/>
      <c r="I33" s="4"/>
      <c r="J33" s="4"/>
    </row>
    <row r="34" spans="1:10" ht="12.75">
      <c r="A34" s="4"/>
      <c r="B34" s="4"/>
      <c r="C34" s="4">
        <v>2101102</v>
      </c>
      <c r="D34" s="4" t="s">
        <v>87</v>
      </c>
      <c r="E34" s="4">
        <v>16.38</v>
      </c>
      <c r="F34" s="4">
        <v>16.38</v>
      </c>
      <c r="G34" s="4"/>
      <c r="H34" s="4"/>
      <c r="I34" s="4"/>
      <c r="J34" s="4"/>
    </row>
    <row r="35" spans="1:10" ht="12.75">
      <c r="A35" s="4"/>
      <c r="B35" s="4"/>
      <c r="C35" s="4">
        <v>2101103</v>
      </c>
      <c r="D35" s="4" t="s">
        <v>88</v>
      </c>
      <c r="E35" s="4">
        <v>3.17</v>
      </c>
      <c r="F35" s="4">
        <v>3.17</v>
      </c>
      <c r="G35" s="4"/>
      <c r="H35" s="4"/>
      <c r="I35" s="4"/>
      <c r="J35" s="4"/>
    </row>
    <row r="36" spans="1:10" ht="12.75">
      <c r="A36" s="4"/>
      <c r="B36" s="4"/>
      <c r="C36" s="4">
        <v>211</v>
      </c>
      <c r="D36" s="4" t="s">
        <v>89</v>
      </c>
      <c r="E36" s="4">
        <v>70.86</v>
      </c>
      <c r="F36" s="4">
        <v>0</v>
      </c>
      <c r="G36" s="4"/>
      <c r="H36" s="4"/>
      <c r="I36" s="4">
        <v>70.86</v>
      </c>
      <c r="J36" s="4"/>
    </row>
    <row r="37" spans="1:10" ht="12.75">
      <c r="A37" s="4"/>
      <c r="B37" s="4"/>
      <c r="C37" s="4">
        <v>21104</v>
      </c>
      <c r="D37" s="4" t="s">
        <v>90</v>
      </c>
      <c r="E37" s="4">
        <v>70.86</v>
      </c>
      <c r="F37" s="4">
        <v>0</v>
      </c>
      <c r="G37" s="4"/>
      <c r="H37" s="4"/>
      <c r="I37" s="4">
        <v>70.86</v>
      </c>
      <c r="J37" s="4"/>
    </row>
    <row r="38" spans="1:10" ht="12.75">
      <c r="A38" s="4"/>
      <c r="B38" s="4"/>
      <c r="C38" s="4">
        <v>2110402</v>
      </c>
      <c r="D38" s="4" t="s">
        <v>91</v>
      </c>
      <c r="E38" s="4">
        <v>70.86</v>
      </c>
      <c r="F38" s="4">
        <v>0</v>
      </c>
      <c r="G38" s="4"/>
      <c r="H38" s="4"/>
      <c r="I38" s="4">
        <v>70.86</v>
      </c>
      <c r="J38" s="4"/>
    </row>
    <row r="39" spans="1:10" ht="12.75">
      <c r="A39" s="4"/>
      <c r="B39" s="4"/>
      <c r="C39" s="4">
        <v>212</v>
      </c>
      <c r="D39" s="4" t="s">
        <v>92</v>
      </c>
      <c r="E39" s="4">
        <v>89.46</v>
      </c>
      <c r="F39" s="4">
        <v>32.77</v>
      </c>
      <c r="G39" s="4">
        <v>56.69</v>
      </c>
      <c r="H39" s="4"/>
      <c r="I39" s="4"/>
      <c r="J39" s="4"/>
    </row>
    <row r="40" spans="1:10" ht="12.75">
      <c r="A40" s="4"/>
      <c r="B40" s="4"/>
      <c r="C40" s="4">
        <v>21201</v>
      </c>
      <c r="D40" s="4" t="s">
        <v>93</v>
      </c>
      <c r="E40" s="4">
        <v>32.77</v>
      </c>
      <c r="F40" s="4">
        <v>32.77</v>
      </c>
      <c r="G40" s="4"/>
      <c r="H40" s="4"/>
      <c r="I40" s="4"/>
      <c r="J40" s="4"/>
    </row>
    <row r="41" spans="1:10" ht="12.75">
      <c r="A41" s="4"/>
      <c r="B41" s="4"/>
      <c r="C41" s="4">
        <v>2120104</v>
      </c>
      <c r="D41" s="4" t="s">
        <v>94</v>
      </c>
      <c r="E41" s="4">
        <v>32.77</v>
      </c>
      <c r="F41" s="4">
        <v>32.77</v>
      </c>
      <c r="G41" s="4"/>
      <c r="H41" s="4"/>
      <c r="I41" s="4"/>
      <c r="J41" s="4"/>
    </row>
    <row r="42" spans="1:10" ht="12.75">
      <c r="A42" s="4"/>
      <c r="B42" s="4"/>
      <c r="C42" s="4">
        <v>21205</v>
      </c>
      <c r="D42" s="4" t="s">
        <v>95</v>
      </c>
      <c r="E42" s="4">
        <v>32</v>
      </c>
      <c r="F42" s="4"/>
      <c r="G42" s="4">
        <v>32</v>
      </c>
      <c r="H42" s="4"/>
      <c r="I42" s="4"/>
      <c r="J42" s="4"/>
    </row>
    <row r="43" spans="1:10" ht="12.75">
      <c r="A43" s="4"/>
      <c r="B43" s="4"/>
      <c r="C43" s="4">
        <v>2120501</v>
      </c>
      <c r="D43" s="4" t="s">
        <v>95</v>
      </c>
      <c r="E43" s="4">
        <v>32</v>
      </c>
      <c r="F43" s="4"/>
      <c r="G43" s="4">
        <v>32</v>
      </c>
      <c r="H43" s="4"/>
      <c r="I43" s="4"/>
      <c r="J43" s="4"/>
    </row>
    <row r="44" spans="1:10" ht="12.75">
      <c r="A44" s="4"/>
      <c r="B44" s="4"/>
      <c r="C44" s="4">
        <v>21299</v>
      </c>
      <c r="D44" s="4" t="s">
        <v>96</v>
      </c>
      <c r="E44" s="4">
        <v>24.69</v>
      </c>
      <c r="F44" s="4"/>
      <c r="G44" s="4">
        <v>24.69</v>
      </c>
      <c r="H44" s="4"/>
      <c r="I44" s="4"/>
      <c r="J44" s="4"/>
    </row>
    <row r="45" spans="1:10" ht="12.75">
      <c r="A45" s="4"/>
      <c r="B45" s="4"/>
      <c r="C45" s="4">
        <v>2129901</v>
      </c>
      <c r="D45" s="4" t="s">
        <v>96</v>
      </c>
      <c r="E45" s="4">
        <v>24.69</v>
      </c>
      <c r="F45" s="4"/>
      <c r="G45" s="4">
        <v>24.69</v>
      </c>
      <c r="H45" s="4"/>
      <c r="I45" s="4"/>
      <c r="J45" s="4"/>
    </row>
    <row r="46" spans="1:10" ht="12.75">
      <c r="A46" s="4"/>
      <c r="B46" s="4"/>
      <c r="C46" s="4">
        <v>213</v>
      </c>
      <c r="D46" s="4" t="s">
        <v>97</v>
      </c>
      <c r="E46" s="4">
        <v>292.45</v>
      </c>
      <c r="F46" s="4">
        <v>120.99</v>
      </c>
      <c r="G46" s="4">
        <f>171.46-24.46-5</f>
        <v>142</v>
      </c>
      <c r="H46" s="4"/>
      <c r="I46" s="4"/>
      <c r="J46" s="4"/>
    </row>
    <row r="47" spans="1:10" ht="12.75">
      <c r="A47" s="4"/>
      <c r="B47" s="4"/>
      <c r="C47" s="4">
        <v>21301</v>
      </c>
      <c r="D47" s="4" t="s">
        <v>98</v>
      </c>
      <c r="E47" s="4">
        <v>104.49</v>
      </c>
      <c r="F47" s="4">
        <v>104.49</v>
      </c>
      <c r="G47" s="4"/>
      <c r="H47" s="4"/>
      <c r="I47" s="4"/>
      <c r="J47" s="4"/>
    </row>
    <row r="48" spans="1:10" ht="12.75">
      <c r="A48" s="4"/>
      <c r="B48" s="4"/>
      <c r="C48" s="4">
        <v>2130104</v>
      </c>
      <c r="D48" s="4" t="s">
        <v>83</v>
      </c>
      <c r="E48" s="4">
        <v>104.49</v>
      </c>
      <c r="F48" s="4">
        <v>104.49</v>
      </c>
      <c r="G48" s="4"/>
      <c r="H48" s="4"/>
      <c r="I48" s="4"/>
      <c r="J48" s="4"/>
    </row>
    <row r="49" spans="1:10" ht="12.75">
      <c r="A49" s="4"/>
      <c r="B49" s="4"/>
      <c r="C49" s="4">
        <v>21301</v>
      </c>
      <c r="D49" s="4" t="s">
        <v>98</v>
      </c>
      <c r="E49" s="4">
        <v>5</v>
      </c>
      <c r="F49" s="4">
        <v>0</v>
      </c>
      <c r="G49" s="4"/>
      <c r="H49" s="4"/>
      <c r="I49" s="4">
        <v>5</v>
      </c>
      <c r="J49" s="4"/>
    </row>
    <row r="50" spans="1:10" ht="12.75">
      <c r="A50" s="4"/>
      <c r="B50" s="4"/>
      <c r="C50" s="4">
        <v>2130119</v>
      </c>
      <c r="D50" s="4" t="s">
        <v>99</v>
      </c>
      <c r="E50" s="4">
        <v>5</v>
      </c>
      <c r="F50" s="4">
        <v>0</v>
      </c>
      <c r="G50" s="4"/>
      <c r="H50" s="4"/>
      <c r="I50" s="4">
        <v>5</v>
      </c>
      <c r="J50" s="4"/>
    </row>
    <row r="51" spans="1:10" ht="12.75">
      <c r="A51" s="4"/>
      <c r="B51" s="4"/>
      <c r="C51" s="4">
        <v>21302</v>
      </c>
      <c r="D51" s="4" t="s">
        <v>100</v>
      </c>
      <c r="E51" s="4">
        <v>16.5</v>
      </c>
      <c r="F51" s="4">
        <v>16.5</v>
      </c>
      <c r="G51" s="4"/>
      <c r="H51" s="4"/>
      <c r="I51" s="4"/>
      <c r="J51" s="4"/>
    </row>
    <row r="52" spans="1:10" ht="12.75">
      <c r="A52" s="4"/>
      <c r="B52" s="4"/>
      <c r="C52" s="4">
        <v>2130204</v>
      </c>
      <c r="D52" s="4" t="s">
        <v>101</v>
      </c>
      <c r="E52" s="4">
        <v>16.5</v>
      </c>
      <c r="F52" s="4">
        <v>16.5</v>
      </c>
      <c r="G52" s="4"/>
      <c r="H52" s="4"/>
      <c r="I52" s="4"/>
      <c r="J52" s="4"/>
    </row>
    <row r="53" spans="1:10" ht="12.75">
      <c r="A53" s="4"/>
      <c r="B53" s="4"/>
      <c r="C53" s="4">
        <v>21307</v>
      </c>
      <c r="D53" s="4" t="s">
        <v>102</v>
      </c>
      <c r="E53" s="4">
        <v>166.46</v>
      </c>
      <c r="F53" s="4">
        <v>0</v>
      </c>
      <c r="G53" s="4">
        <f>166.46-24.46</f>
        <v>142</v>
      </c>
      <c r="H53" s="4"/>
      <c r="I53" s="4">
        <v>24.46</v>
      </c>
      <c r="J53" s="4"/>
    </row>
    <row r="54" spans="1:10" ht="12.75">
      <c r="A54" s="4"/>
      <c r="B54" s="4"/>
      <c r="C54" s="4">
        <v>2130705</v>
      </c>
      <c r="D54" s="4" t="s">
        <v>103</v>
      </c>
      <c r="E54" s="4">
        <v>166.46</v>
      </c>
      <c r="F54" s="4">
        <v>0</v>
      </c>
      <c r="G54" s="4">
        <v>142</v>
      </c>
      <c r="H54" s="4"/>
      <c r="I54" s="4">
        <v>24.46</v>
      </c>
      <c r="J54" s="4"/>
    </row>
    <row r="55" spans="1:10" ht="12.75">
      <c r="A55" s="4"/>
      <c r="B55" s="4"/>
      <c r="C55" s="4">
        <v>221</v>
      </c>
      <c r="D55" s="4" t="s">
        <v>104</v>
      </c>
      <c r="E55" s="4">
        <v>43.98</v>
      </c>
      <c r="F55" s="4">
        <v>43.98</v>
      </c>
      <c r="G55" s="4"/>
      <c r="H55" s="4"/>
      <c r="I55" s="4"/>
      <c r="J55" s="4"/>
    </row>
    <row r="56" spans="1:10" ht="12.75">
      <c r="A56" s="4"/>
      <c r="B56" s="4"/>
      <c r="C56" s="4">
        <v>22102</v>
      </c>
      <c r="D56" s="4" t="s">
        <v>105</v>
      </c>
      <c r="E56" s="4">
        <v>43.98</v>
      </c>
      <c r="F56" s="4">
        <v>43.98</v>
      </c>
      <c r="G56" s="4"/>
      <c r="H56" s="4"/>
      <c r="I56" s="4"/>
      <c r="J56" s="4"/>
    </row>
    <row r="57" spans="1:10" ht="12.75">
      <c r="A57" s="4"/>
      <c r="B57" s="4"/>
      <c r="C57" s="4">
        <v>2210201</v>
      </c>
      <c r="D57" s="4" t="s">
        <v>106</v>
      </c>
      <c r="E57" s="4">
        <v>43.98</v>
      </c>
      <c r="F57" s="4">
        <v>43.98</v>
      </c>
      <c r="G57" s="4"/>
      <c r="H57" s="4"/>
      <c r="I57" s="4"/>
      <c r="J57" s="4"/>
    </row>
  </sheetData>
  <sheetProtection/>
  <mergeCells count="10">
    <mergeCell ref="A1:J1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L32" sqref="L32"/>
    </sheetView>
  </sheetViews>
  <sheetFormatPr defaultColWidth="9.140625" defaultRowHeight="12.75"/>
  <cols>
    <col min="1" max="1" width="9.140625" style="0" customWidth="1"/>
    <col min="2" max="2" width="27.421875" style="0" customWidth="1"/>
    <col min="3" max="3" width="7.140625" style="0" customWidth="1"/>
    <col min="4" max="4" width="10.7109375" style="0" customWidth="1"/>
    <col min="5" max="10" width="12.421875" style="0" customWidth="1"/>
  </cols>
  <sheetData>
    <row r="1" ht="30" customHeight="1">
      <c r="A1" s="1" t="s">
        <v>190</v>
      </c>
    </row>
    <row r="2" ht="15" customHeight="1">
      <c r="A2" s="2" t="s">
        <v>1</v>
      </c>
    </row>
    <row r="3" ht="15" customHeight="1">
      <c r="A3" s="2" t="s">
        <v>2</v>
      </c>
    </row>
    <row r="4" spans="1:10" ht="43.5" customHeight="1">
      <c r="A4" s="3" t="s">
        <v>49</v>
      </c>
      <c r="B4" s="3" t="s">
        <v>50</v>
      </c>
      <c r="C4" s="3" t="s">
        <v>5</v>
      </c>
      <c r="D4" s="3" t="s">
        <v>60</v>
      </c>
      <c r="E4" s="3" t="s">
        <v>181</v>
      </c>
      <c r="F4" s="3" t="s">
        <v>182</v>
      </c>
      <c r="G4" s="3" t="s">
        <v>183</v>
      </c>
      <c r="H4" s="3" t="s">
        <v>191</v>
      </c>
      <c r="I4" s="3" t="s">
        <v>192</v>
      </c>
      <c r="J4" s="3" t="s">
        <v>193</v>
      </c>
    </row>
    <row r="5" spans="1:10" ht="43.5" customHeight="1">
      <c r="A5" s="4" t="s">
        <v>60</v>
      </c>
      <c r="B5" s="4" t="s">
        <v>62</v>
      </c>
      <c r="C5" s="4" t="s">
        <v>194</v>
      </c>
      <c r="D5" s="4">
        <v>12</v>
      </c>
      <c r="E5" s="4">
        <v>12</v>
      </c>
      <c r="F5" s="4"/>
      <c r="G5" s="4"/>
      <c r="H5" s="4"/>
      <c r="I5" s="4"/>
      <c r="J5" s="4"/>
    </row>
  </sheetData>
  <sheetProtection/>
  <mergeCells count="1">
    <mergeCell ref="A1:J1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dcterms:created xsi:type="dcterms:W3CDTF">2021-02-01T02:45:30Z</dcterms:created>
  <dcterms:modified xsi:type="dcterms:W3CDTF">2022-03-16T06:06:37Z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</Properties>
</file>