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30" windowHeight="7990" firstSheet="5" activeTab="6"/>
  </bookViews>
  <sheets>
    <sheet name="2021年部门预算情况说明" sheetId="1" r:id="rId1"/>
    <sheet name="财政拨款收支总体情况表" sheetId="2" r:id="rId2"/>
    <sheet name="表2-一般公共预算财政拨款支出情况表" sheetId="3" r:id="rId3"/>
    <sheet name="表3-一般公共预算财政拨款基本支出情况表" sheetId="4" r:id="rId4"/>
    <sheet name="表4-一般公共预算“三公”经费支出情况表" sheetId="5" r:id="rId5"/>
    <sheet name="表5-政府性基金预算支出情况表" sheetId="6" r:id="rId6"/>
    <sheet name="表6-部门收支总表" sheetId="7" r:id="rId7"/>
    <sheet name="表7-部门收入总体情况表" sheetId="8" r:id="rId8"/>
    <sheet name="表8-部门支出总体情况表" sheetId="9" r:id="rId9"/>
    <sheet name="表9-政府采购预算明细表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<sst xmlns="http://schemas.openxmlformats.org/spreadsheetml/2006/main" count="672" uniqueCount="264">
  <si>
    <r>
      <t>重庆市武隆区白云乡人民政府</t>
    </r>
    <r>
      <rPr>
        <sz val="21"/>
        <rFont val="Arial"/>
        <family val="2"/>
      </rPr>
      <t>2021</t>
    </r>
    <r>
      <rPr>
        <sz val="21"/>
        <rFont val="宋体"/>
        <family val="0"/>
      </rPr>
      <t>年部门预算情况说明</t>
    </r>
  </si>
  <si>
    <t xml:space="preserve">
一、单位基本情况 
（一）职能职责。1、制定和组织实施经济、科技和社会发展计划，制定资源开发技术改造和产业结构调整方案，推广先进农业技术，搞好商品流通，协调好本乡与外地区的经济交流与合作，抓好招商引资，不断培育市场体系，组织经济运行，促进经济发展；2、制定并组织实施村居建设规划，部署重点工程建设，农村道路建设及公共设施，水利设施的管理，负责土地、林木、水等自然资源和生态环境的保护，做好护林防火工作；3、负责本行政区域内的民政、计生、文化教育、卫生、农业等社会公益事业的综合性工作，维护一切经济单位和个人的正当经济权益，取缔非法经济活动，调解和处理民事纠纷，打击刑事犯罪维护社会稳定；4、抓好精神文明建设，丰富群众文化生活，提倡移风易俗，反对封建迷信，破除陈规陋习，树立社会主义新风尚；5、按计划组织本级财政税收收入和非税收入，完成本级财政税收计划，不断培植税源，管好财政资金，增强财政实力；6、完成区委区政府交办的其它事项。
（二）机构设置。2021年度，纳入我乡部门决算汇编范围的独立核算单位共2个，其中行政机构1个，事业机构1个，与上年无差异。我乡内设办室9个，包括：党政办公室、经济发展办公室、民政和社会事务办公室、平安建设办公室、规划建设管理环保办公室、财政办公室、应急管理办公室、综合行政执法办公室、食品药品监督管理办公室。我乡下设事业单位7个，包括：农业服务中心、文化旅游服务中心、劳动就业和社会保障服务所、退役军人服务站、综合行政执法大队、畜牧兽医服务中心、林业服务中心。
（三）机构改革相关情况。根据《中共重庆市武隆区委办公室、重庆市武隆区人民政府办公室关于印发〈重庆市武隆区优化完善乡乡机构设置的实施方案〉的通知》（武隆委办发〔2019〕29号）和《中共重庆市武隆区委办公室、重庆市武隆区人民政府办公室关于印发〈关于乡乡机构设置、职能职责配置和人员编制核定有关事项的通知〉的通知》（武隆委办发〔2019〕31号）规定，白云乡综合办室机构调整为9个，分别为：党政办公室、经济发展办公室、民政和社会事务办公室、平安建设办公室、规划建设管理环保办公室、财政办公室、应急管理办公室、综合行政执法办公室、食品药品监督管理办公室。所属事业单位7个，分别为：农业服务中心、文化旅游服务中心、劳动就业和社会保障服务所、退役军人服务站、综合行政执法大队、畜牧兽医服务中心、林业服务中心。
二、部门收支总体情况 
（一）收入预算：2020年年初预算数1034.3万元，其中：一般公共预算拨款1034.3万元，政府性基金预算拨款0万元，国有资本经营预算收入0万元，事业收入 0万元，事业单位经营收入 0万元，其他收入0 万元。上年结转279.92万元。收入较去年1082.82万元增加231.4万元，主要原因是上年资金结转增加。
（二）支出预算：2020年年初预算数1314.22万元，其中：一般公共服务529.22万元，国防民兵支出5万元，教育支出2万元，文化体育与传媒36万元，社会保障和就业163万元，医疗卫生71万元，城乡社区事务84万元，农林水事务362万元，住房保障支出62万元。支出较去年1082.82万元增加了21%，主要是本年新考调 5人，基本支出相应增加，上年项目结转至今年支出。
三、部门预算情况说明 
2021年财政拨款收入1314.22万元，其中：一般公共预算财政拨款收入1034.3万元，上年结转279.92万元。财政拨款支出1314.22万元，其中：一般公共预算拨款支出1034.3万元，上年结转支出279.92万元，比2020年增加231.4万元。基本支出1014.22万元，比2020年增加202.96万元，主要原因是在职人员增加，公积金基数调整，将综合目标绩效纳入预算，人员经费、公用经费增加。上述支出主要用于保障在职人员工资福利及社会保险缴费，离退休人员离退休费及生活补助，保障各部门正常运转的各项商品服务支出。项目支出300万元，比2020年增加28.44万元，主要原因上年村级经费结转至本年支出，项目支出主要用于村级运转、村社干部报酬和场镇保洁、支持社会事务发展、基础设施建设等。
白云乡2020年无使用政府性基金预算拨款安排的支出。
四、 “三公”经费情况说明 
2021年“三公”经费预算7.04万元，比2020年减少0.4万元。其中：因公出国（境）费用 0 万元；公务接待费1.6万元，比2020年减少0.4万元；公务用车运行维护费5.44万元，与2020年持平；公务用车购置费0万元。主要原因是我乡强化公务接待管理，严格管控公务接待次数，降低接待标准，减少陪同人数等，严格落实公车使用规定，严禁公车私用。
五、其他重要事项的情况说明 （行政、参公单位）
1、机关运行经费。2021年一般公共预算财政拨款运行经费162万元，上年结转68.76万元，与上年230.6万元基本持平，主要原因为人员增加并压低经费开支标准。主要用于办公费、印刷费、邮电费、水电费、物管费、差旅费、会议费、培训费及其他商品和服务支出等。
2、政府采购情况。我乡本年采购预算12万元，为电脑、打印机等办公用品货物采购9万元，服务类采购3万元，按要求严格执行政府采购程序。
3、绩效目标设置情况。2021年根据上级部门下达我乡实施的项目具体设置，严格审核资金投入比例，合理制定数量指标、质量指标、时效指标、成本指标，尽最大限度完成经济效益、社会效益及生态效益，并保持可持续影响，争取达到满意度指标百分之百。
4、国有资产占有使用情况。截止2020年12月，所属单位共有车辆2辆，其中机要通信用车1 辆、应急保障用车1 辆。2021年一般公共预算安排购置车辆 0辆，其中一般公务用车0辆、执勤执法用车0辆。 
重庆市武隆区白云乡人民政府
2021年2月22日
（部门预算公开联系人：周肖  联系方式：023-77757004）
</t>
  </si>
  <si>
    <t>财政拨款收支总体情况表</t>
  </si>
  <si>
    <t>乡财管理中心</t>
  </si>
  <si>
    <t/>
  </si>
  <si>
    <t>收入</t>
  </si>
  <si>
    <t>支出</t>
  </si>
  <si>
    <t>项目</t>
  </si>
  <si>
    <t>金额</t>
  </si>
  <si>
    <t>功能科目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</si>
  <si>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</si>
  <si>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</si>
  <si>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</si>
  <si>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</si>
  <si>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</si>
  <si>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t xml:space="preserve">  一般公共预算拨款</t>
  </si>
  <si>
    <t>二、外交</t>
  </si>
  <si>
    <t xml:space="preserve">  政府性基金预算拨款</t>
  </si>
  <si>
    <t>三、国防</t>
  </si>
  <si>
    <t xml:space="preserve">  国有资本经营预算拨款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</si>
  <si>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</si>
  <si>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</si>
  <si>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</si>
  <si>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</si>
  <si>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</si>
  <si>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</si>
  <si>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</si>
  <si>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</si>
  <si>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</si>
  <si>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</si>
  <si>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上年结转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</si>
  <si>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</si>
  <si>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</si>
  <si>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</si>
  <si>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</si>
  <si>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</si>
  <si>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</si>
  <si>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</si>
  <si>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</si>
  <si>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</si>
  <si>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</si>
  <si>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</si>
  <si>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</si>
  <si>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</si>
  <si>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</si>
  <si>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</si>
  <si>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</si>
  <si>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收入总计</t>
  </si>
  <si>
    <t>支出总计</t>
  </si>
  <si>
    <t>表2-一般公共预算财政拨款支出情况表</t>
  </si>
  <si>
    <t>万元</t>
  </si>
  <si>
    <t>单位编码</t>
  </si>
  <si>
    <t>单位名称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</si>
  <si>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</si>
  <si>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</si>
  <si>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</si>
  <si>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</si>
  <si>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</si>
  <si>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</si>
  <si>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</si>
  <si>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</si>
  <si>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</si>
  <si>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合计</t>
  </si>
  <si>
    <t>701022</t>
  </si>
  <si>
    <t>重庆市武隆区白云乡人民政府</t>
  </si>
  <si>
    <t>201</t>
  </si>
  <si>
    <t>一般公共服务支出</t>
  </si>
  <si>
    <t>20101</t>
  </si>
  <si>
    <t>人大事务</t>
  </si>
  <si>
    <t>2010101</t>
  </si>
  <si>
    <t xml:space="preserve">  行政运行</t>
  </si>
  <si>
    <t>20103</t>
  </si>
  <si>
    <t>政府办公厅（室）及相关机构事务</t>
  </si>
  <si>
    <t>2010301</t>
  </si>
  <si>
    <t>20106</t>
  </si>
  <si>
    <t>财政事务</t>
  </si>
  <si>
    <t>2010601</t>
  </si>
  <si>
    <t>20131</t>
  </si>
  <si>
    <t>党委办公厅（室）及相关机构事务</t>
  </si>
  <si>
    <t>2013101</t>
  </si>
  <si>
    <t>国防支出</t>
  </si>
  <si>
    <t>国防动员</t>
  </si>
  <si>
    <t>民兵</t>
  </si>
  <si>
    <t>教育支出</t>
  </si>
  <si>
    <t>其他教育支出</t>
  </si>
  <si>
    <t>207</t>
  </si>
  <si>
    <t>文化体育与传媒支出</t>
  </si>
  <si>
    <t>20701</t>
  </si>
  <si>
    <t>文化和旅游</t>
  </si>
  <si>
    <t>文化和旅游市场管理</t>
  </si>
  <si>
    <t>208</t>
  </si>
  <si>
    <t>社会保障和就业支出</t>
  </si>
  <si>
    <t>20801</t>
  </si>
  <si>
    <t>人力资源和社会保障管理事务</t>
  </si>
  <si>
    <t>2080109</t>
  </si>
  <si>
    <t>社会保险经办机构</t>
  </si>
  <si>
    <t>20805</t>
  </si>
  <si>
    <t xml:space="preserve">  行政事业单位离退休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</si>
  <si>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</si>
  <si>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</si>
  <si>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</si>
  <si>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</si>
  <si>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</si>
  <si>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 xml:space="preserve">  其他行政事业单位离退休支出</t>
  </si>
  <si>
    <t>20828</t>
  </si>
  <si>
    <t>退役军人事务管理</t>
  </si>
  <si>
    <t>2082850</t>
  </si>
  <si>
    <t>事业运行</t>
  </si>
  <si>
    <t>210</t>
  </si>
  <si>
    <t>卫生健康支出</t>
  </si>
  <si>
    <t>公共卫生</t>
  </si>
  <si>
    <t>突发公共卫生事件处理</t>
  </si>
  <si>
    <t>21011</t>
  </si>
  <si>
    <t>行政事业单位医疗</t>
  </si>
  <si>
    <t>2101101</t>
  </si>
  <si>
    <t>行政单位医疗</t>
  </si>
  <si>
    <t>2101102</t>
  </si>
  <si>
    <t>事业单位医疗</t>
  </si>
  <si>
    <t>公务员医疗补助</t>
  </si>
  <si>
    <t>城乡社区支出</t>
  </si>
  <si>
    <t>21201</t>
  </si>
  <si>
    <t>城乡社区管理事务</t>
  </si>
  <si>
    <t>2120104</t>
  </si>
  <si>
    <t>城管执法</t>
  </si>
  <si>
    <t>其他城乡社区支出</t>
  </si>
  <si>
    <t>213</t>
  </si>
  <si>
    <t>农林水支出</t>
  </si>
  <si>
    <t>21301</t>
  </si>
  <si>
    <t>农业</t>
  </si>
  <si>
    <t>2130104</t>
  </si>
  <si>
    <t xml:space="preserve">  事业运行</t>
  </si>
  <si>
    <t>防灾救灾</t>
  </si>
  <si>
    <t>林业和草原</t>
  </si>
  <si>
    <t>事业机构</t>
  </si>
  <si>
    <t>水利</t>
  </si>
  <si>
    <t>水利工程建设</t>
  </si>
  <si>
    <t>扶贫</t>
  </si>
  <si>
    <t>基础设施建设</t>
  </si>
  <si>
    <t>其他扶贫支出</t>
  </si>
  <si>
    <t>农村综合改革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</si>
  <si>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</si>
  <si>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</si>
  <si>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</si>
  <si>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</si>
  <si>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</si>
  <si>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</si>
  <si>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</si>
  <si>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表3-一般公共预算财政拨款基本支出情况表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</si>
  <si>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</si>
  <si>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</si>
  <si>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</si>
  <si>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</si>
  <si>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</si>
  <si>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</si>
  <si>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</si>
  <si>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</si>
  <si>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</si>
  <si>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</si>
  <si>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</si>
  <si>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</si>
  <si>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</si>
  <si>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</si>
  <si>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</si>
  <si>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</si>
  <si>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</si>
  <si>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</si>
  <si>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</si>
  <si>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</si>
  <si>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</si>
  <si>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</si>
  <si>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</si>
  <si>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</si>
  <si>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</si>
  <si>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</si>
  <si>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</si>
  <si>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</si>
  <si>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</si>
  <si>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</si>
  <si>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</si>
  <si>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</si>
  <si>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>办公费</t>
  </si>
  <si>
    <t xml:space="preserve">  30202</t>
  </si>
  <si>
    <t>印刷费</t>
  </si>
  <si>
    <t xml:space="preserve">  30203</t>
  </si>
  <si>
    <t>咨询费</t>
  </si>
  <si>
    <t xml:space="preserve">  30205</t>
  </si>
  <si>
    <t>水费</t>
  </si>
  <si>
    <t xml:space="preserve">  30206</t>
  </si>
  <si>
    <t>电费</t>
  </si>
  <si>
    <t xml:space="preserve">  30207</t>
  </si>
  <si>
    <t xml:space="preserve">  邮电费</t>
  </si>
  <si>
    <t xml:space="preserve">  30211</t>
  </si>
  <si>
    <t>差旅费</t>
  </si>
  <si>
    <t xml:space="preserve">  30215</t>
  </si>
  <si>
    <t>会议费</t>
  </si>
  <si>
    <t xml:space="preserve">  30216</t>
  </si>
  <si>
    <t>培训费</t>
  </si>
  <si>
    <t xml:space="preserve">  30217</t>
  </si>
  <si>
    <t>公务接待费</t>
  </si>
  <si>
    <t xml:space="preserve">  30226</t>
  </si>
  <si>
    <t>劳务费</t>
  </si>
  <si>
    <t xml:space="preserve">  30227</t>
  </si>
  <si>
    <t>委托业务费</t>
  </si>
  <si>
    <t xml:space="preserve">  30228</t>
  </si>
  <si>
    <t>工会经费</t>
  </si>
  <si>
    <t xml:space="preserve">  30231</t>
  </si>
  <si>
    <t>公务用车运行维护费</t>
  </si>
  <si>
    <t xml:space="preserve">  30239</t>
  </si>
  <si>
    <t xml:space="preserve">  其他交通费用</t>
  </si>
  <si>
    <t xml:space="preserve">  30299</t>
  </si>
  <si>
    <t>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</si>
  <si>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</si>
  <si>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</si>
  <si>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</si>
  <si>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</si>
  <si>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</si>
  <si>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</si>
  <si>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</si>
  <si>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</si>
  <si>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</si>
  <si>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</si>
  <si>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</si>
  <si>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</si>
  <si>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表4-一般公共预算“三公”经费支出情况表</t>
  </si>
  <si>
    <t>2020年预算数</t>
  </si>
  <si>
    <t>因公出国 （境）费</t>
  </si>
  <si>
    <t>公务用车购置及运行费</t>
  </si>
  <si>
    <t>公务用车购置费</t>
  </si>
  <si>
    <t>表5-政府性基金预算支出情况表</t>
  </si>
  <si>
    <t>本年政府性基金预算财政拨款支出</t>
  </si>
  <si>
    <t>部门收支总表</t>
  </si>
  <si>
    <t xml:space="preserve">单位:万元    </t>
  </si>
  <si>
    <t>预算数</t>
  </si>
  <si>
    <r>
      <t xml:space="preserve">  </t>
    </r>
    <r>
      <rPr>
        <sz val="12"/>
        <rFont val="宋体"/>
        <family val="0"/>
      </rPr>
      <t>一般公共预算拨款收入</t>
    </r>
  </si>
  <si>
    <t xml:space="preserve">  政府性基金预算拨款收入</t>
  </si>
  <si>
    <t xml:space="preserve">  国有资本经营预算拨款收入</t>
  </si>
  <si>
    <t xml:space="preserve">  事业收入</t>
  </si>
  <si>
    <t xml:space="preserve">  事业单位经营收入</t>
  </si>
  <si>
    <t xml:space="preserve">  其他收入</t>
  </si>
  <si>
    <t>二十二、粮油物资储备事务</t>
  </si>
  <si>
    <t>二十四、国有资本经营预算支出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</si>
  <si>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</si>
  <si>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</si>
  <si>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</si>
  <si>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</si>
  <si>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</si>
  <si>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三十、灾害防治与应急管理支出</t>
  </si>
  <si>
    <t>表7-部门收入总体情况表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</si>
  <si>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</si>
  <si>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</si>
  <si>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</si>
  <si>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</si>
  <si>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</si>
  <si>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</si>
  <si>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表8-部门支出总体情况表</t>
  </si>
  <si>
    <t>事业单位经营支出</t>
  </si>
  <si>
    <t>本级项目</t>
  </si>
  <si>
    <t>上级项目</t>
  </si>
  <si>
    <t>表9-政府采购预算明细表</t>
  </si>
  <si>
    <t>事业收入预算</t>
  </si>
  <si>
    <t>事业单位经营收入预算</t>
  </si>
  <si>
    <t>其他收入预算</t>
  </si>
  <si>
    <t>服务类</t>
  </si>
  <si>
    <t>货物类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</si>
</sst>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"/>
  </numFmts>
  <fonts count="50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1"/>
      <name val="宋体"/>
      <family val="0"/>
    </font>
    <font>
      <sz val="1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2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left" vertical="center" shrinkToFit="1"/>
    </xf>
    <xf numFmtId="4" fontId="3" fillId="0" borderId="9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4" fontId="3" fillId="0" borderId="9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shrinkToFit="1"/>
    </xf>
    <xf numFmtId="0" fontId="4" fillId="33" borderId="9" xfId="0" applyFont="1" applyFill="1" applyBorder="1" applyAlignment="1">
      <alignment horizontal="left" vertical="center" wrapText="1" shrinkToFit="1"/>
    </xf>
    <xf numFmtId="0" fontId="5" fillId="33" borderId="9" xfId="0" applyFont="1" applyFill="1" applyBorder="1" applyAlignment="1">
      <alignment horizontal="left" vertical="center" wrapText="1" shrinkToFit="1"/>
    </xf>
    <xf numFmtId="0" fontId="4" fillId="33" borderId="9" xfId="0" applyFont="1" applyFill="1" applyBorder="1" applyAlignment="1">
      <alignment horizontal="right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9" xfId="0" applyFont="1" applyFill="1" applyBorder="1" applyAlignment="1">
      <alignment horizontal="center" vertical="center" wrapText="1" shrinkToFit="1"/>
    </xf>
    <xf numFmtId="176" fontId="3" fillId="0" borderId="9" xfId="0" applyNumberFormat="1" applyFont="1" applyBorder="1" applyAlignment="1">
      <alignment shrinkToFit="1"/>
    </xf>
    <xf numFmtId="177" fontId="3" fillId="0" borderId="9" xfId="0" applyNumberFormat="1" applyFont="1" applyBorder="1" applyAlignment="1">
      <alignment/>
    </xf>
    <xf numFmtId="0" fontId="5" fillId="33" borderId="9" xfId="0" applyFont="1" applyFill="1" applyBorder="1" applyAlignment="1">
      <alignment horizontal="right" vertical="center" wrapText="1" shrinkToFit="1"/>
    </xf>
    <xf numFmtId="0" fontId="5" fillId="33" borderId="9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left" vertical="center" shrinkToFit="1"/>
    </xf>
    <xf numFmtId="0" fontId="0" fillId="0" borderId="16" xfId="0" applyNumberFormat="1" applyFont="1" applyFill="1" applyBorder="1" applyAlignment="1">
      <alignment/>
    </xf>
    <xf numFmtId="49" fontId="3" fillId="0" borderId="9" xfId="0" applyNumberFormat="1" applyFont="1" applyFill="1" applyBorder="1" applyAlignment="1">
      <alignment horizontal="left" vertical="center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7" fillId="33" borderId="0" xfId="0" applyNumberFormat="1" applyFont="1" applyFill="1" applyBorder="1" applyAlignment="1">
      <alignment horizontal="center" vertical="center" wrapText="1" shrinkToFit="1"/>
    </xf>
    <xf numFmtId="0" fontId="8" fillId="33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view="pageBreakPreview" zoomScale="60" workbookViewId="0" topLeftCell="A2">
      <selection activeCell="W19" sqref="W19"/>
    </sheetView>
  </sheetViews>
  <sheetFormatPr defaultColWidth="9.140625" defaultRowHeight="12.75"/>
  <cols>
    <col min="1" max="1" width="15.00390625" style="0" customWidth="1"/>
    <col min="5" max="5" width="10.28125" style="0" customWidth="1"/>
    <col min="10" max="10" width="9.140625" style="0" customWidth="1"/>
    <col min="13" max="13" width="18.57421875" style="0" customWidth="1"/>
  </cols>
  <sheetData>
    <row r="1" ht="42.75" customHeight="1">
      <c r="A1" s="29" t="s">
        <v>0</v>
      </c>
    </row>
    <row r="2" ht="16.5" customHeight="1">
      <c r="A2" s="30" t="s">
        <v>1</v>
      </c>
    </row>
    <row r="29" ht="39.75" customHeight="1"/>
    <row r="30" ht="100.5" customHeight="1"/>
    <row r="31" ht="408.75" customHeight="1"/>
    <row r="32" ht="78.75" customHeight="1"/>
  </sheetData>
  <sheetProtection/>
  <mergeCells count="2">
    <mergeCell ref="A1:M1"/>
    <mergeCell ref="A2:M31"/>
  </mergeCells>
  <printOptions/>
  <pageMargins left="0.5118055555555555" right="0.3541666666666667" top="0.11805555555555555" bottom="0.11805555555555555" header="0.19652777777777777" footer="0.11805555555555555"/>
  <pageSetup fitToHeight="0" fitToWidth="0" horizontalDpi="300" verticalDpi="300" orientation="portrait" pageOrder="overThenDown" paperSize="9" scale="6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Q34" sqref="Q34"/>
    </sheetView>
  </sheetViews>
  <sheetFormatPr defaultColWidth="9.140625" defaultRowHeight="12.75"/>
  <cols>
    <col min="1" max="1" width="12.00390625" style="0" bestFit="1" customWidth="1"/>
    <col min="2" max="2" width="26.7109375" style="0" customWidth="1"/>
    <col min="3" max="3" width="11.57421875" style="0" customWidth="1"/>
    <col min="4" max="10" width="14.00390625" style="0" bestFit="1" customWidth="1"/>
  </cols>
  <sheetData>
    <row r="1" ht="30" customHeight="1">
      <c r="A1" s="1" t="s">
        <v>258</v>
      </c>
    </row>
    <row r="2" ht="15" customHeight="1">
      <c r="A2" s="2" t="s">
        <v>3</v>
      </c>
    </row>
    <row r="3" ht="15" customHeight="1">
      <c r="A3" s="2" t="s">
        <v>50</v>
      </c>
    </row>
    <row r="4" spans="1:10" ht="25.5">
      <c r="A4" s="3" t="s">
        <v>51</v>
      </c>
      <c r="B4" s="3" t="s">
        <v>52</v>
      </c>
      <c r="C4" s="3" t="s">
        <v>7</v>
      </c>
      <c r="D4" s="3" t="s">
        <v>62</v>
      </c>
      <c r="E4" s="3" t="s">
        <v>249</v>
      </c>
      <c r="F4" s="3" t="s">
        <v>250</v>
      </c>
      <c r="G4" s="3" t="s">
        <v>251</v>
      </c>
      <c r="H4" s="3" t="s">
        <v>259</v>
      </c>
      <c r="I4" s="3" t="s">
        <v>260</v>
      </c>
      <c r="J4" s="3" t="s">
        <v>261</v>
      </c>
    </row>
    <row r="5" spans="1:10" ht="12.75">
      <c r="A5" s="4" t="s">
        <v>62</v>
      </c>
      <c r="B5" s="4"/>
      <c r="C5" s="4"/>
      <c r="D5" s="5">
        <v>12</v>
      </c>
      <c r="E5" s="5">
        <v>12</v>
      </c>
      <c r="F5" s="4"/>
      <c r="G5" s="4"/>
      <c r="H5" s="4"/>
      <c r="I5" s="4"/>
      <c r="J5" s="4"/>
    </row>
    <row r="6" spans="1:10" ht="12.75">
      <c r="A6" s="4" t="s">
        <v>63</v>
      </c>
      <c r="B6" s="4" t="s">
        <v>64</v>
      </c>
      <c r="C6" s="4"/>
      <c r="D6" s="5">
        <v>12</v>
      </c>
      <c r="E6" s="5">
        <v>12</v>
      </c>
      <c r="F6" s="4"/>
      <c r="G6" s="4"/>
      <c r="H6" s="4"/>
      <c r="I6" s="4"/>
      <c r="J6" s="4"/>
    </row>
    <row r="7" spans="1:10" ht="12.75">
      <c r="A7" s="4"/>
      <c r="B7" s="4"/>
      <c r="C7" s="4" t="s">
        <v>262</v>
      </c>
      <c r="D7" s="5">
        <v>3</v>
      </c>
      <c r="E7" s="5">
        <v>3</v>
      </c>
      <c r="F7" s="4"/>
      <c r="G7" s="4"/>
      <c r="H7" s="4"/>
      <c r="I7" s="4"/>
      <c r="J7" s="4"/>
    </row>
    <row r="8" spans="1:10" ht="12.75">
      <c r="A8" s="4"/>
      <c r="B8" s="4"/>
      <c r="C8" s="4" t="s">
        <v>263</v>
      </c>
      <c r="D8" s="5">
        <v>9</v>
      </c>
      <c r="E8" s="5">
        <v>9</v>
      </c>
      <c r="F8" s="4"/>
      <c r="G8" s="4"/>
      <c r="H8" s="4"/>
      <c r="I8" s="4"/>
      <c r="J8" s="4"/>
    </row>
  </sheetData>
  <sheetProtection/>
  <mergeCells count="1">
    <mergeCell ref="A1:J1"/>
  </mergeCells>
  <printOptions/>
  <pageMargins left="0.07847222222222222" right="0.07847222222222222" top="0.3145833333333333" bottom="1" header="0.2361111111111111" footer="0.5"/>
  <pageSetup fitToHeight="0" fitToWidth="0" horizontalDpi="300" verticalDpi="3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5" sqref="G35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60" workbookViewId="0" topLeftCell="A1">
      <selection activeCell="K20" sqref="K20"/>
    </sheetView>
  </sheetViews>
  <sheetFormatPr defaultColWidth="9.140625" defaultRowHeight="12.75"/>
  <cols>
    <col min="1" max="1" width="27.140625" style="0" customWidth="1"/>
    <col min="2" max="2" width="13.57421875" style="0" customWidth="1"/>
    <col min="3" max="3" width="34.8515625" style="0" customWidth="1"/>
    <col min="4" max="4" width="16.00390625" style="0" bestFit="1" customWidth="1"/>
    <col min="5" max="5" width="23.00390625" style="0" customWidth="1"/>
    <col min="6" max="6" width="26.421875" style="0" customWidth="1"/>
    <col min="7" max="7" width="30.140625" style="0" customWidth="1"/>
  </cols>
  <sheetData>
    <row r="1" spans="1:7" ht="17.25">
      <c r="A1" s="1" t="s">
        <v>2</v>
      </c>
      <c r="B1" s="1"/>
      <c r="C1" s="1"/>
      <c r="D1" s="1"/>
      <c r="E1" s="1"/>
      <c r="F1" s="1"/>
      <c r="G1" s="1"/>
    </row>
    <row r="2" ht="16.5" customHeight="1">
      <c r="A2" s="2" t="s">
        <v>3</v>
      </c>
    </row>
    <row r="3" ht="32.25" customHeight="1" hidden="1">
      <c r="A3" s="2" t="s">
        <v>4</v>
      </c>
    </row>
    <row r="4" spans="1:7" ht="27.75" customHeight="1">
      <c r="A4" s="16" t="s">
        <v>5</v>
      </c>
      <c r="B4" s="17"/>
      <c r="C4" s="16" t="s">
        <v>6</v>
      </c>
      <c r="D4" s="28"/>
      <c r="E4" s="28"/>
      <c r="F4" s="28"/>
      <c r="G4" s="17"/>
    </row>
    <row r="5" spans="1:7" ht="36.75" customHeight="1">
      <c r="A5" s="18" t="s">
        <v>7</v>
      </c>
      <c r="B5" s="18" t="s">
        <v>8</v>
      </c>
      <c r="C5" s="18" t="s">
        <v>9</v>
      </c>
      <c r="D5" s="18" t="s">
        <v>8</v>
      </c>
      <c r="E5" s="14" t="s">
        <v>10</v>
      </c>
      <c r="F5" s="14" t="s">
        <v>11</v>
      </c>
      <c r="G5" s="14" t="s">
        <v>12</v>
      </c>
    </row>
    <row r="6" spans="1:7" ht="19.5" customHeight="1">
      <c r="A6" s="14" t="s">
        <v>13</v>
      </c>
      <c r="B6" s="19">
        <v>1034.3</v>
      </c>
      <c r="C6" s="14" t="s">
        <v>14</v>
      </c>
      <c r="D6" s="19">
        <v>529.22</v>
      </c>
      <c r="E6" s="19">
        <v>529.22</v>
      </c>
      <c r="F6" s="20"/>
      <c r="G6" s="20"/>
    </row>
    <row r="7" spans="1:7" ht="19.5" customHeight="1">
      <c r="A7" s="14" t="s">
        <v>15</v>
      </c>
      <c r="B7" s="19">
        <v>1034.3</v>
      </c>
      <c r="C7" s="14" t="s">
        <v>16</v>
      </c>
      <c r="D7" s="20"/>
      <c r="E7" s="20"/>
      <c r="F7" s="20"/>
      <c r="G7" s="20"/>
    </row>
    <row r="8" spans="1:7" ht="19.5" customHeight="1">
      <c r="A8" s="14" t="s">
        <v>17</v>
      </c>
      <c r="B8" s="20"/>
      <c r="C8" s="14" t="s">
        <v>18</v>
      </c>
      <c r="D8" s="20">
        <v>5</v>
      </c>
      <c r="E8" s="20">
        <v>5</v>
      </c>
      <c r="F8" s="20"/>
      <c r="G8" s="20"/>
    </row>
    <row r="9" spans="1:7" ht="19.5" customHeight="1">
      <c r="A9" s="14" t="s">
        <v>19</v>
      </c>
      <c r="B9" s="20"/>
      <c r="C9" s="14" t="s">
        <v>20</v>
      </c>
      <c r="D9" s="20"/>
      <c r="E9" s="20"/>
      <c r="F9" s="20"/>
      <c r="G9" s="20"/>
    </row>
    <row r="10" spans="1:7" ht="19.5" customHeight="1">
      <c r="A10" s="14" t="s">
        <v>4</v>
      </c>
      <c r="B10" s="21" t="s">
        <v>4</v>
      </c>
      <c r="C10" s="14" t="s">
        <v>21</v>
      </c>
      <c r="D10" s="20">
        <v>2</v>
      </c>
      <c r="E10" s="20">
        <v>2</v>
      </c>
      <c r="F10" s="20"/>
      <c r="G10" s="20"/>
    </row>
    <row r="11" spans="1:7" ht="19.5" customHeight="1">
      <c r="A11" s="14" t="s">
        <v>4</v>
      </c>
      <c r="B11" s="21" t="s">
        <v>4</v>
      </c>
      <c r="C11" s="14" t="s">
        <v>22</v>
      </c>
      <c r="D11" s="20"/>
      <c r="E11" s="20"/>
      <c r="F11" s="20"/>
      <c r="G11" s="20"/>
    </row>
    <row r="12" spans="1:7" ht="19.5" customHeight="1">
      <c r="A12" s="14" t="s">
        <v>4</v>
      </c>
      <c r="B12" s="21" t="s">
        <v>4</v>
      </c>
      <c r="C12" s="14" t="s">
        <v>23</v>
      </c>
      <c r="D12" s="20">
        <v>36</v>
      </c>
      <c r="E12" s="20">
        <v>36</v>
      </c>
      <c r="F12" s="20"/>
      <c r="G12" s="20"/>
    </row>
    <row r="13" spans="1:7" ht="19.5" customHeight="1">
      <c r="A13" s="14" t="s">
        <v>4</v>
      </c>
      <c r="B13" s="21" t="s">
        <v>4</v>
      </c>
      <c r="C13" s="14" t="s">
        <v>24</v>
      </c>
      <c r="D13" s="19">
        <v>163</v>
      </c>
      <c r="E13" s="19">
        <v>163</v>
      </c>
      <c r="F13" s="20"/>
      <c r="G13" s="20"/>
    </row>
    <row r="14" spans="1:7" ht="19.5" customHeight="1">
      <c r="A14" s="14" t="s">
        <v>4</v>
      </c>
      <c r="B14" s="21" t="s">
        <v>4</v>
      </c>
      <c r="C14" s="14" t="s">
        <v>25</v>
      </c>
      <c r="D14" s="20"/>
      <c r="E14" s="20"/>
      <c r="F14" s="20"/>
      <c r="G14" s="20"/>
    </row>
    <row r="15" spans="1:7" ht="19.5" customHeight="1">
      <c r="A15" s="14" t="s">
        <v>4</v>
      </c>
      <c r="B15" s="21" t="s">
        <v>4</v>
      </c>
      <c r="C15" s="14" t="s">
        <v>26</v>
      </c>
      <c r="D15" s="19">
        <v>71</v>
      </c>
      <c r="E15" s="19">
        <v>71</v>
      </c>
      <c r="F15" s="20"/>
      <c r="G15" s="20"/>
    </row>
    <row r="16" spans="1:7" ht="19.5" customHeight="1">
      <c r="A16" s="14" t="s">
        <v>4</v>
      </c>
      <c r="B16" s="21" t="s">
        <v>4</v>
      </c>
      <c r="C16" s="14" t="s">
        <v>27</v>
      </c>
      <c r="D16" s="20"/>
      <c r="E16" s="20"/>
      <c r="F16" s="20"/>
      <c r="G16" s="20"/>
    </row>
    <row r="17" spans="1:7" ht="19.5" customHeight="1">
      <c r="A17" s="14" t="s">
        <v>4</v>
      </c>
      <c r="B17" s="21" t="s">
        <v>4</v>
      </c>
      <c r="C17" s="14" t="s">
        <v>28</v>
      </c>
      <c r="D17" s="20">
        <v>84</v>
      </c>
      <c r="E17" s="20">
        <v>84</v>
      </c>
      <c r="F17" s="20"/>
      <c r="G17" s="20"/>
    </row>
    <row r="18" spans="1:7" ht="19.5" customHeight="1">
      <c r="A18" s="14" t="s">
        <v>4</v>
      </c>
      <c r="B18" s="21" t="s">
        <v>4</v>
      </c>
      <c r="C18" s="14" t="s">
        <v>29</v>
      </c>
      <c r="D18" s="20">
        <v>362</v>
      </c>
      <c r="E18" s="20">
        <v>362</v>
      </c>
      <c r="F18" s="20"/>
      <c r="G18" s="20"/>
    </row>
    <row r="19" spans="1:7" ht="19.5" customHeight="1">
      <c r="A19" s="14" t="s">
        <v>30</v>
      </c>
      <c r="B19" s="19">
        <v>279.92</v>
      </c>
      <c r="C19" s="14" t="s">
        <v>31</v>
      </c>
      <c r="D19" s="20"/>
      <c r="E19" s="20"/>
      <c r="F19" s="20"/>
      <c r="G19" s="20"/>
    </row>
    <row r="20" spans="1:7" ht="19.5" customHeight="1">
      <c r="A20" s="14" t="s">
        <v>15</v>
      </c>
      <c r="B20" s="19">
        <v>279.92</v>
      </c>
      <c r="C20" s="14" t="s">
        <v>32</v>
      </c>
      <c r="D20" s="20"/>
      <c r="E20" s="20"/>
      <c r="F20" s="20"/>
      <c r="G20" s="20"/>
    </row>
    <row r="21" spans="1:7" ht="19.5" customHeight="1">
      <c r="A21" s="14" t="s">
        <v>17</v>
      </c>
      <c r="B21" s="21" t="s">
        <v>4</v>
      </c>
      <c r="C21" s="14" t="s">
        <v>33</v>
      </c>
      <c r="D21" s="20"/>
      <c r="E21" s="20"/>
      <c r="F21" s="20"/>
      <c r="G21" s="20"/>
    </row>
    <row r="22" spans="1:7" ht="19.5" customHeight="1">
      <c r="A22" s="14" t="s">
        <v>19</v>
      </c>
      <c r="B22" s="21" t="s">
        <v>4</v>
      </c>
      <c r="C22" s="14" t="s">
        <v>34</v>
      </c>
      <c r="D22" s="20"/>
      <c r="E22" s="20"/>
      <c r="F22" s="20"/>
      <c r="G22" s="20"/>
    </row>
    <row r="23" spans="1:7" ht="19.5" customHeight="1">
      <c r="A23" s="14" t="s">
        <v>4</v>
      </c>
      <c r="B23" s="21" t="s">
        <v>4</v>
      </c>
      <c r="C23" s="14" t="s">
        <v>35</v>
      </c>
      <c r="D23" s="20"/>
      <c r="E23" s="20"/>
      <c r="F23" s="20"/>
      <c r="G23" s="20"/>
    </row>
    <row r="24" spans="1:7" ht="19.5" customHeight="1">
      <c r="A24" s="14" t="s">
        <v>4</v>
      </c>
      <c r="B24" s="21" t="s">
        <v>4</v>
      </c>
      <c r="C24" s="14" t="s">
        <v>36</v>
      </c>
      <c r="D24" s="20"/>
      <c r="E24" s="20"/>
      <c r="F24" s="20"/>
      <c r="G24" s="20"/>
    </row>
    <row r="25" spans="1:7" ht="19.5" customHeight="1">
      <c r="A25" s="14" t="s">
        <v>4</v>
      </c>
      <c r="B25" s="21" t="s">
        <v>4</v>
      </c>
      <c r="C25" s="14" t="s">
        <v>37</v>
      </c>
      <c r="D25" s="19">
        <v>62</v>
      </c>
      <c r="E25" s="19">
        <v>62</v>
      </c>
      <c r="F25" s="20"/>
      <c r="G25" s="20"/>
    </row>
    <row r="26" spans="1:7" ht="19.5" customHeight="1">
      <c r="A26" s="14" t="s">
        <v>4</v>
      </c>
      <c r="B26" s="21" t="s">
        <v>4</v>
      </c>
      <c r="C26" s="14" t="s">
        <v>38</v>
      </c>
      <c r="D26" s="20"/>
      <c r="E26" s="20"/>
      <c r="F26" s="20"/>
      <c r="G26" s="20"/>
    </row>
    <row r="27" spans="1:7" ht="19.5" customHeight="1">
      <c r="A27" s="14" t="s">
        <v>4</v>
      </c>
      <c r="B27" s="21" t="s">
        <v>4</v>
      </c>
      <c r="C27" s="14" t="s">
        <v>39</v>
      </c>
      <c r="D27" s="20"/>
      <c r="E27" s="20"/>
      <c r="F27" s="20"/>
      <c r="G27" s="20"/>
    </row>
    <row r="28" spans="1:7" ht="19.5" customHeight="1">
      <c r="A28" s="14" t="s">
        <v>4</v>
      </c>
      <c r="B28" s="21" t="s">
        <v>4</v>
      </c>
      <c r="C28" s="14" t="s">
        <v>40</v>
      </c>
      <c r="D28" s="20"/>
      <c r="E28" s="20"/>
      <c r="F28" s="20"/>
      <c r="G28" s="20"/>
    </row>
    <row r="29" spans="1:7" ht="19.5" customHeight="1">
      <c r="A29" s="14" t="s">
        <v>4</v>
      </c>
      <c r="B29" s="21" t="s">
        <v>4</v>
      </c>
      <c r="C29" s="14" t="s">
        <v>41</v>
      </c>
      <c r="D29" s="19"/>
      <c r="E29" s="19"/>
      <c r="F29" s="20"/>
      <c r="G29" s="20"/>
    </row>
    <row r="30" spans="1:7" ht="19.5" customHeight="1">
      <c r="A30" s="14" t="s">
        <v>4</v>
      </c>
      <c r="B30" s="21" t="s">
        <v>4</v>
      </c>
      <c r="C30" s="14" t="s">
        <v>42</v>
      </c>
      <c r="D30" s="20"/>
      <c r="E30" s="20"/>
      <c r="F30" s="20"/>
      <c r="G30" s="20"/>
    </row>
    <row r="31" spans="1:7" ht="19.5" customHeight="1">
      <c r="A31" s="14" t="s">
        <v>4</v>
      </c>
      <c r="B31" s="21" t="s">
        <v>4</v>
      </c>
      <c r="C31" s="14" t="s">
        <v>43</v>
      </c>
      <c r="D31" s="20"/>
      <c r="E31" s="20"/>
      <c r="F31" s="20"/>
      <c r="G31" s="20"/>
    </row>
    <row r="32" spans="1:7" ht="18" customHeight="1">
      <c r="A32" s="14" t="s">
        <v>4</v>
      </c>
      <c r="B32" s="21" t="s">
        <v>4</v>
      </c>
      <c r="C32" s="14" t="s">
        <v>44</v>
      </c>
      <c r="D32" s="20"/>
      <c r="E32" s="20"/>
      <c r="F32" s="20"/>
      <c r="G32" s="20"/>
    </row>
    <row r="33" spans="1:7" ht="19.5" customHeight="1">
      <c r="A33" s="14" t="s">
        <v>4</v>
      </c>
      <c r="B33" s="21" t="s">
        <v>4</v>
      </c>
      <c r="C33" s="14" t="s">
        <v>45</v>
      </c>
      <c r="D33" s="20"/>
      <c r="E33" s="20"/>
      <c r="F33" s="20"/>
      <c r="G33" s="20"/>
    </row>
    <row r="34" spans="1:7" ht="16.5" customHeight="1">
      <c r="A34" s="14" t="s">
        <v>4</v>
      </c>
      <c r="B34" s="21" t="s">
        <v>4</v>
      </c>
      <c r="C34" s="14" t="s">
        <v>46</v>
      </c>
      <c r="D34" s="20"/>
      <c r="E34" s="20"/>
      <c r="F34" s="20"/>
      <c r="G34" s="20"/>
    </row>
    <row r="35" spans="1:7" ht="16.5" customHeight="1">
      <c r="A35" s="22" t="s">
        <v>4</v>
      </c>
      <c r="B35" s="21" t="s">
        <v>4</v>
      </c>
      <c r="C35" s="22" t="s">
        <v>4</v>
      </c>
      <c r="D35" s="21" t="s">
        <v>4</v>
      </c>
      <c r="E35" s="21" t="s">
        <v>4</v>
      </c>
      <c r="F35" s="21" t="s">
        <v>4</v>
      </c>
      <c r="G35" s="21" t="s">
        <v>4</v>
      </c>
    </row>
    <row r="36" spans="1:7" ht="15">
      <c r="A36" s="14" t="s">
        <v>4</v>
      </c>
      <c r="B36" s="14" t="s">
        <v>4</v>
      </c>
      <c r="C36" s="14" t="s">
        <v>4</v>
      </c>
      <c r="D36" s="21" t="s">
        <v>4</v>
      </c>
      <c r="E36" s="21" t="s">
        <v>4</v>
      </c>
      <c r="F36" s="21" t="s">
        <v>4</v>
      </c>
      <c r="G36" s="21" t="s">
        <v>4</v>
      </c>
    </row>
    <row r="37" spans="1:7" ht="15">
      <c r="A37" s="22" t="s">
        <v>47</v>
      </c>
      <c r="B37" s="19">
        <f>B7+B20</f>
        <v>1314.22</v>
      </c>
      <c r="C37" s="22" t="s">
        <v>48</v>
      </c>
      <c r="D37" s="19">
        <f>SUM(D6:D34)</f>
        <v>1314.22</v>
      </c>
      <c r="E37" s="19">
        <f>SUM(E6:E34)</f>
        <v>1314.22</v>
      </c>
      <c r="F37" s="20"/>
      <c r="G37" s="20"/>
    </row>
  </sheetData>
  <sheetProtection/>
  <mergeCells count="3">
    <mergeCell ref="A1:G1"/>
    <mergeCell ref="A4:B4"/>
    <mergeCell ref="C4:G4"/>
  </mergeCells>
  <printOptions/>
  <pageMargins left="0.75" right="0.75" top="0.11805555555555555" bottom="0.15694444444444444" header="0.2361111111111111" footer="0.5"/>
  <pageSetup fitToHeight="0" fitToWidth="0" horizontalDpi="300" verticalDpi="300" orientation="landscape" pageOrder="overThenDown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O25" sqref="O25"/>
    </sheetView>
  </sheetViews>
  <sheetFormatPr defaultColWidth="9.140625" defaultRowHeight="12.75"/>
  <cols>
    <col min="1" max="1" width="21.140625" style="0" customWidth="1"/>
    <col min="2" max="2" width="33.7109375" style="0" customWidth="1"/>
    <col min="3" max="3" width="10.421875" style="0" customWidth="1"/>
    <col min="4" max="4" width="30.57421875" style="0" customWidth="1"/>
    <col min="5" max="5" width="15.57421875" style="0" customWidth="1"/>
    <col min="6" max="6" width="16.57421875" style="0" customWidth="1"/>
    <col min="7" max="7" width="20.28125" style="0" customWidth="1"/>
    <col min="8" max="8" width="24.421875" style="0" customWidth="1"/>
  </cols>
  <sheetData>
    <row r="1" ht="15" customHeight="1">
      <c r="A1" s="1" t="s">
        <v>49</v>
      </c>
    </row>
    <row r="2" spans="1:2" ht="12.75" customHeight="1">
      <c r="A2" s="2" t="s">
        <v>3</v>
      </c>
      <c r="B2" s="2"/>
    </row>
    <row r="3" spans="1:2" ht="12" customHeight="1">
      <c r="A3" s="2" t="s">
        <v>50</v>
      </c>
      <c r="B3" s="2"/>
    </row>
    <row r="4" spans="1:8" ht="10.5" customHeight="1">
      <c r="A4" s="6" t="s">
        <v>51</v>
      </c>
      <c r="B4" s="6" t="s">
        <v>52</v>
      </c>
      <c r="C4" s="7" t="s">
        <v>53</v>
      </c>
      <c r="D4" s="8"/>
      <c r="E4" s="7" t="s">
        <v>54</v>
      </c>
      <c r="F4" s="23"/>
      <c r="G4" s="23"/>
      <c r="H4" s="8"/>
    </row>
    <row r="5" spans="1:8" ht="9.75" customHeight="1">
      <c r="A5" s="24"/>
      <c r="B5" s="24"/>
      <c r="C5" s="6" t="s">
        <v>55</v>
      </c>
      <c r="D5" s="6" t="s">
        <v>56</v>
      </c>
      <c r="E5" s="6" t="s">
        <v>57</v>
      </c>
      <c r="F5" s="6" t="s">
        <v>58</v>
      </c>
      <c r="G5" s="7" t="s">
        <v>59</v>
      </c>
      <c r="H5" s="8"/>
    </row>
    <row r="6" spans="1:8" ht="9" customHeight="1">
      <c r="A6" s="9"/>
      <c r="B6" s="9"/>
      <c r="C6" s="9"/>
      <c r="D6" s="9"/>
      <c r="E6" s="9"/>
      <c r="F6" s="9"/>
      <c r="G6" s="3" t="s">
        <v>60</v>
      </c>
      <c r="H6" s="3" t="s">
        <v>61</v>
      </c>
    </row>
    <row r="7" spans="1:8" ht="12.75">
      <c r="A7" s="4" t="s">
        <v>62</v>
      </c>
      <c r="B7" s="4"/>
      <c r="C7" s="4"/>
      <c r="D7" s="4"/>
      <c r="E7" s="5">
        <f>F7+G7</f>
        <v>1314.22</v>
      </c>
      <c r="F7" s="5">
        <f>F8</f>
        <v>1014.22</v>
      </c>
      <c r="G7" s="5">
        <f>G8</f>
        <v>300</v>
      </c>
      <c r="H7" s="4"/>
    </row>
    <row r="8" spans="1:8" ht="12.75">
      <c r="A8" s="4" t="s">
        <v>63</v>
      </c>
      <c r="B8" s="4" t="s">
        <v>64</v>
      </c>
      <c r="C8" s="4"/>
      <c r="D8" s="4"/>
      <c r="E8" s="5">
        <f>F8+G8</f>
        <v>1314.22</v>
      </c>
      <c r="F8" s="5">
        <f>F9+F18+F21+F24+F27+F36+F43+F48+F61</f>
        <v>1014.22</v>
      </c>
      <c r="G8" s="5">
        <f>G9+G18+G21+G24+G27+G36+G43+G48+G61</f>
        <v>300</v>
      </c>
      <c r="H8" s="4"/>
    </row>
    <row r="9" spans="1:8" ht="12.75">
      <c r="A9" s="4"/>
      <c r="B9" s="4"/>
      <c r="C9" s="4" t="s">
        <v>65</v>
      </c>
      <c r="D9" s="4" t="s">
        <v>66</v>
      </c>
      <c r="E9" s="5">
        <f>F9+G9+H9</f>
        <v>529.22</v>
      </c>
      <c r="F9" s="5">
        <f>F10+F12+F14+F16</f>
        <v>519.22</v>
      </c>
      <c r="G9" s="5">
        <f>G10+G12+G14+G16</f>
        <v>10</v>
      </c>
      <c r="H9" s="4"/>
    </row>
    <row r="10" spans="1:8" ht="12.75">
      <c r="A10" s="4"/>
      <c r="B10" s="4"/>
      <c r="C10" s="4" t="s">
        <v>67</v>
      </c>
      <c r="D10" s="4" t="s">
        <v>68</v>
      </c>
      <c r="E10" s="5">
        <f>F10+G10+H10</f>
        <v>20</v>
      </c>
      <c r="F10" s="5">
        <v>20</v>
      </c>
      <c r="G10" s="4"/>
      <c r="H10" s="4"/>
    </row>
    <row r="11" spans="1:8" ht="12.75" customHeight="1">
      <c r="A11" s="4"/>
      <c r="B11" s="4"/>
      <c r="C11" s="4" t="s">
        <v>69</v>
      </c>
      <c r="D11" s="4" t="s">
        <v>70</v>
      </c>
      <c r="E11" s="5">
        <f>F11+G11+H11</f>
        <v>20</v>
      </c>
      <c r="F11" s="5">
        <v>20</v>
      </c>
      <c r="G11" s="4"/>
      <c r="H11" s="4"/>
    </row>
    <row r="12" spans="1:8" ht="12.75">
      <c r="A12" s="4"/>
      <c r="B12" s="4"/>
      <c r="C12" s="4" t="s">
        <v>71</v>
      </c>
      <c r="D12" s="4" t="s">
        <v>72</v>
      </c>
      <c r="E12" s="5">
        <f>F12+G12+H12</f>
        <v>411.22</v>
      </c>
      <c r="F12" s="5">
        <f>F13</f>
        <v>401.22</v>
      </c>
      <c r="G12" s="4">
        <f>G13</f>
        <v>10</v>
      </c>
      <c r="H12" s="4"/>
    </row>
    <row r="13" spans="1:8" ht="12.75">
      <c r="A13" s="4"/>
      <c r="B13" s="4"/>
      <c r="C13" s="4" t="s">
        <v>73</v>
      </c>
      <c r="D13" s="4" t="s">
        <v>70</v>
      </c>
      <c r="E13" s="5">
        <f>F13+G13+H13</f>
        <v>411.22</v>
      </c>
      <c r="F13" s="5">
        <v>401.22</v>
      </c>
      <c r="G13" s="4">
        <v>10</v>
      </c>
      <c r="H13" s="4"/>
    </row>
    <row r="14" spans="1:8" ht="12.75">
      <c r="A14" s="4"/>
      <c r="B14" s="4"/>
      <c r="C14" s="4" t="s">
        <v>74</v>
      </c>
      <c r="D14" s="4" t="s">
        <v>75</v>
      </c>
      <c r="E14" s="5">
        <f aca="true" t="shared" si="0" ref="E14:E47">F14+G14+H14</f>
        <v>44</v>
      </c>
      <c r="F14" s="5">
        <f>F15</f>
        <v>44</v>
      </c>
      <c r="G14" s="4"/>
      <c r="H14" s="4"/>
    </row>
    <row r="15" spans="1:8" ht="12.75">
      <c r="A15" s="4"/>
      <c r="B15" s="4"/>
      <c r="C15" s="4" t="s">
        <v>76</v>
      </c>
      <c r="D15" s="4" t="s">
        <v>70</v>
      </c>
      <c r="E15" s="5">
        <f t="shared" si="0"/>
        <v>44</v>
      </c>
      <c r="F15" s="5">
        <v>44</v>
      </c>
      <c r="G15" s="4"/>
      <c r="H15" s="4"/>
    </row>
    <row r="16" spans="1:8" ht="12.75">
      <c r="A16" s="4"/>
      <c r="B16" s="4"/>
      <c r="C16" s="4" t="s">
        <v>77</v>
      </c>
      <c r="D16" s="4" t="s">
        <v>78</v>
      </c>
      <c r="E16" s="5">
        <f t="shared" si="0"/>
        <v>54</v>
      </c>
      <c r="F16" s="5">
        <f>F17</f>
        <v>54</v>
      </c>
      <c r="G16" s="4"/>
      <c r="H16" s="4"/>
    </row>
    <row r="17" spans="1:8" ht="12.75">
      <c r="A17" s="4"/>
      <c r="B17" s="4"/>
      <c r="C17" s="4" t="s">
        <v>79</v>
      </c>
      <c r="D17" s="4" t="s">
        <v>70</v>
      </c>
      <c r="E17" s="5">
        <f t="shared" si="0"/>
        <v>54</v>
      </c>
      <c r="F17" s="5">
        <v>54</v>
      </c>
      <c r="G17" s="4"/>
      <c r="H17" s="4"/>
    </row>
    <row r="18" spans="1:8" ht="12.75">
      <c r="A18" s="4"/>
      <c r="B18" s="4"/>
      <c r="C18" s="4">
        <v>203</v>
      </c>
      <c r="D18" s="4" t="s">
        <v>80</v>
      </c>
      <c r="E18" s="5">
        <f t="shared" si="0"/>
        <v>5</v>
      </c>
      <c r="F18" s="5">
        <f>F19</f>
        <v>5</v>
      </c>
      <c r="G18" s="4"/>
      <c r="H18" s="4"/>
    </row>
    <row r="19" spans="1:8" ht="12.75">
      <c r="A19" s="4"/>
      <c r="B19" s="4"/>
      <c r="C19" s="4">
        <v>20306</v>
      </c>
      <c r="D19" s="4" t="s">
        <v>81</v>
      </c>
      <c r="E19" s="5">
        <f t="shared" si="0"/>
        <v>5</v>
      </c>
      <c r="F19" s="5">
        <v>5</v>
      </c>
      <c r="G19" s="4"/>
      <c r="H19" s="4"/>
    </row>
    <row r="20" spans="1:8" ht="12.75">
      <c r="A20" s="4"/>
      <c r="B20" s="4"/>
      <c r="C20" s="4">
        <v>2030607</v>
      </c>
      <c r="D20" s="4" t="s">
        <v>82</v>
      </c>
      <c r="E20" s="5">
        <f t="shared" si="0"/>
        <v>5</v>
      </c>
      <c r="F20" s="5">
        <v>5</v>
      </c>
      <c r="G20" s="4"/>
      <c r="H20" s="4"/>
    </row>
    <row r="21" spans="1:8" ht="12.75">
      <c r="A21" s="4"/>
      <c r="B21" s="4"/>
      <c r="C21" s="4">
        <v>205</v>
      </c>
      <c r="D21" s="4" t="s">
        <v>83</v>
      </c>
      <c r="E21" s="5">
        <f t="shared" si="0"/>
        <v>2</v>
      </c>
      <c r="F21" s="5">
        <v>2</v>
      </c>
      <c r="G21" s="5"/>
      <c r="H21" s="4"/>
    </row>
    <row r="22" spans="1:8" ht="12.75">
      <c r="A22" s="4"/>
      <c r="B22" s="4"/>
      <c r="C22" s="4">
        <v>20599</v>
      </c>
      <c r="D22" s="4" t="s">
        <v>84</v>
      </c>
      <c r="E22" s="5">
        <f t="shared" si="0"/>
        <v>2</v>
      </c>
      <c r="F22" s="5">
        <f>F23</f>
        <v>2</v>
      </c>
      <c r="G22" s="4"/>
      <c r="H22" s="4"/>
    </row>
    <row r="23" spans="1:8" ht="12.75">
      <c r="A23" s="4"/>
      <c r="B23" s="4"/>
      <c r="C23" s="4">
        <v>2059999</v>
      </c>
      <c r="D23" s="4" t="s">
        <v>84</v>
      </c>
      <c r="E23" s="5">
        <f t="shared" si="0"/>
        <v>2</v>
      </c>
      <c r="F23" s="5">
        <v>2</v>
      </c>
      <c r="G23" s="4"/>
      <c r="H23" s="4"/>
    </row>
    <row r="24" spans="1:8" ht="12.75">
      <c r="A24" s="4"/>
      <c r="B24" s="4"/>
      <c r="C24" s="4" t="s">
        <v>85</v>
      </c>
      <c r="D24" s="4" t="s">
        <v>86</v>
      </c>
      <c r="E24" s="5">
        <f t="shared" si="0"/>
        <v>36</v>
      </c>
      <c r="F24" s="5">
        <f>F25</f>
        <v>36</v>
      </c>
      <c r="G24" s="4"/>
      <c r="H24" s="4"/>
    </row>
    <row r="25" spans="1:8" ht="12.75">
      <c r="A25" s="4"/>
      <c r="B25" s="4"/>
      <c r="C25" s="4" t="s">
        <v>87</v>
      </c>
      <c r="D25" s="4" t="s">
        <v>88</v>
      </c>
      <c r="E25" s="5">
        <f t="shared" si="0"/>
        <v>36</v>
      </c>
      <c r="F25" s="5">
        <f>F26</f>
        <v>36</v>
      </c>
      <c r="G25" s="4"/>
      <c r="H25" s="4"/>
    </row>
    <row r="26" spans="1:8" ht="12.75">
      <c r="A26" s="4"/>
      <c r="B26" s="4"/>
      <c r="C26" s="4">
        <v>2070112</v>
      </c>
      <c r="D26" s="4" t="s">
        <v>89</v>
      </c>
      <c r="E26" s="5">
        <f t="shared" si="0"/>
        <v>36</v>
      </c>
      <c r="F26" s="5">
        <v>36</v>
      </c>
      <c r="G26" s="4"/>
      <c r="H26" s="4"/>
    </row>
    <row r="27" spans="1:8" ht="12.75">
      <c r="A27" s="4"/>
      <c r="B27" s="4"/>
      <c r="C27" s="4" t="s">
        <v>90</v>
      </c>
      <c r="D27" s="4" t="s">
        <v>91</v>
      </c>
      <c r="E27" s="5">
        <f t="shared" si="0"/>
        <v>163</v>
      </c>
      <c r="F27" s="5">
        <f>F28+F30+F34</f>
        <v>163</v>
      </c>
      <c r="G27" s="4"/>
      <c r="H27" s="4"/>
    </row>
    <row r="28" spans="1:8" ht="12.75">
      <c r="A28" s="4"/>
      <c r="B28" s="4"/>
      <c r="C28" s="4" t="s">
        <v>92</v>
      </c>
      <c r="D28" s="4" t="s">
        <v>93</v>
      </c>
      <c r="E28" s="5">
        <f t="shared" si="0"/>
        <v>25</v>
      </c>
      <c r="F28" s="5">
        <f>F29</f>
        <v>25</v>
      </c>
      <c r="G28" s="4"/>
      <c r="H28" s="4"/>
    </row>
    <row r="29" spans="1:8" ht="12.75">
      <c r="A29" s="4"/>
      <c r="B29" s="4"/>
      <c r="C29" s="4" t="s">
        <v>94</v>
      </c>
      <c r="D29" s="4" t="s">
        <v>95</v>
      </c>
      <c r="E29" s="5">
        <f t="shared" si="0"/>
        <v>25</v>
      </c>
      <c r="F29" s="5">
        <v>25</v>
      </c>
      <c r="G29" s="4"/>
      <c r="H29" s="4"/>
    </row>
    <row r="30" spans="1:8" ht="12.75">
      <c r="A30" s="4"/>
      <c r="B30" s="4"/>
      <c r="C30" s="4" t="s">
        <v>96</v>
      </c>
      <c r="D30" s="4" t="s">
        <v>97</v>
      </c>
      <c r="E30" s="5">
        <f t="shared" si="0"/>
        <v>112</v>
      </c>
      <c r="F30" s="5">
        <f>F31+F32+F33</f>
        <v>112</v>
      </c>
      <c r="G30" s="4"/>
      <c r="H30" s="4"/>
    </row>
    <row r="31" spans="1:8" ht="12.75">
      <c r="A31" s="4"/>
      <c r="B31" s="4"/>
      <c r="C31" s="4" t="s">
        <v>98</v>
      </c>
      <c r="D31" s="4" t="s">
        <v>99</v>
      </c>
      <c r="E31" s="5">
        <f t="shared" si="0"/>
        <v>50</v>
      </c>
      <c r="F31" s="5">
        <v>50</v>
      </c>
      <c r="G31" s="4"/>
      <c r="H31" s="4"/>
    </row>
    <row r="32" spans="1:8" ht="12.75">
      <c r="A32" s="4"/>
      <c r="B32" s="4"/>
      <c r="C32" s="4" t="s">
        <v>100</v>
      </c>
      <c r="D32" s="4" t="s">
        <v>101</v>
      </c>
      <c r="E32" s="5">
        <f t="shared" si="0"/>
        <v>27</v>
      </c>
      <c r="F32" s="5">
        <v>27</v>
      </c>
      <c r="G32" s="4"/>
      <c r="H32" s="4"/>
    </row>
    <row r="33" spans="1:8" ht="12.75">
      <c r="A33" s="4"/>
      <c r="B33" s="4"/>
      <c r="C33" s="4" t="s">
        <v>102</v>
      </c>
      <c r="D33" s="4" t="s">
        <v>103</v>
      </c>
      <c r="E33" s="5">
        <f t="shared" si="0"/>
        <v>35</v>
      </c>
      <c r="F33" s="5">
        <v>35</v>
      </c>
      <c r="G33" s="4"/>
      <c r="H33" s="4"/>
    </row>
    <row r="34" spans="1:8" ht="12.75">
      <c r="A34" s="4"/>
      <c r="B34" s="4"/>
      <c r="C34" s="4" t="s">
        <v>104</v>
      </c>
      <c r="D34" s="4" t="s">
        <v>105</v>
      </c>
      <c r="E34" s="5">
        <f t="shared" si="0"/>
        <v>26</v>
      </c>
      <c r="F34" s="5">
        <f>F35</f>
        <v>26</v>
      </c>
      <c r="G34" s="4"/>
      <c r="H34" s="4"/>
    </row>
    <row r="35" spans="1:8" ht="12.75">
      <c r="A35" s="4"/>
      <c r="B35" s="4"/>
      <c r="C35" s="4" t="s">
        <v>106</v>
      </c>
      <c r="D35" s="4" t="s">
        <v>107</v>
      </c>
      <c r="E35" s="5">
        <f t="shared" si="0"/>
        <v>26</v>
      </c>
      <c r="F35" s="5">
        <v>26</v>
      </c>
      <c r="G35" s="4"/>
      <c r="H35" s="4"/>
    </row>
    <row r="36" spans="1:8" ht="12.75">
      <c r="A36" s="4"/>
      <c r="B36" s="4"/>
      <c r="C36" s="4" t="s">
        <v>108</v>
      </c>
      <c r="D36" s="4" t="s">
        <v>109</v>
      </c>
      <c r="E36" s="5">
        <f t="shared" si="0"/>
        <v>71</v>
      </c>
      <c r="F36" s="5">
        <f>F37+F39</f>
        <v>71</v>
      </c>
      <c r="G36" s="4"/>
      <c r="H36" s="4"/>
    </row>
    <row r="37" spans="1:8" ht="12.75">
      <c r="A37" s="4"/>
      <c r="B37" s="4"/>
      <c r="C37" s="4">
        <v>21004</v>
      </c>
      <c r="D37" s="4" t="s">
        <v>110</v>
      </c>
      <c r="E37" s="5">
        <f t="shared" si="0"/>
        <v>3</v>
      </c>
      <c r="F37" s="5">
        <f>F38</f>
        <v>3</v>
      </c>
      <c r="G37" s="4"/>
      <c r="H37" s="4"/>
    </row>
    <row r="38" spans="1:8" ht="12.75">
      <c r="A38" s="4"/>
      <c r="B38" s="4"/>
      <c r="C38" s="4">
        <v>2100410</v>
      </c>
      <c r="D38" s="4" t="s">
        <v>111</v>
      </c>
      <c r="E38" s="5">
        <f t="shared" si="0"/>
        <v>3</v>
      </c>
      <c r="F38" s="5">
        <v>3</v>
      </c>
      <c r="G38" s="4"/>
      <c r="H38" s="4"/>
    </row>
    <row r="39" spans="1:8" ht="12.75">
      <c r="A39" s="4"/>
      <c r="B39" s="4"/>
      <c r="C39" s="4" t="s">
        <v>112</v>
      </c>
      <c r="D39" s="4" t="s">
        <v>113</v>
      </c>
      <c r="E39" s="5">
        <f t="shared" si="0"/>
        <v>68</v>
      </c>
      <c r="F39" s="5">
        <f>F40+F41+F42</f>
        <v>68</v>
      </c>
      <c r="G39" s="4"/>
      <c r="H39" s="4"/>
    </row>
    <row r="40" spans="1:8" ht="12.75">
      <c r="A40" s="4"/>
      <c r="B40" s="4"/>
      <c r="C40" s="4" t="s">
        <v>114</v>
      </c>
      <c r="D40" s="4" t="s">
        <v>115</v>
      </c>
      <c r="E40" s="5">
        <f t="shared" si="0"/>
        <v>28</v>
      </c>
      <c r="F40" s="5">
        <v>28</v>
      </c>
      <c r="G40" s="4"/>
      <c r="H40" s="4"/>
    </row>
    <row r="41" spans="1:8" ht="12.75">
      <c r="A41" s="4"/>
      <c r="B41" s="4"/>
      <c r="C41" s="4" t="s">
        <v>116</v>
      </c>
      <c r="D41" s="4" t="s">
        <v>117</v>
      </c>
      <c r="E41" s="5">
        <f t="shared" si="0"/>
        <v>28</v>
      </c>
      <c r="F41" s="5">
        <v>28</v>
      </c>
      <c r="G41" s="4"/>
      <c r="H41" s="4"/>
    </row>
    <row r="42" spans="1:8" ht="12.75">
      <c r="A42" s="4"/>
      <c r="B42" s="4"/>
      <c r="C42" s="4">
        <v>2101103</v>
      </c>
      <c r="D42" s="4" t="s">
        <v>118</v>
      </c>
      <c r="E42" s="5">
        <f t="shared" si="0"/>
        <v>12</v>
      </c>
      <c r="F42" s="5">
        <v>12</v>
      </c>
      <c r="G42" s="4"/>
      <c r="H42" s="4"/>
    </row>
    <row r="43" spans="1:8" ht="12.75">
      <c r="A43" s="4"/>
      <c r="B43" s="4"/>
      <c r="C43" s="4">
        <v>212</v>
      </c>
      <c r="D43" s="4" t="s">
        <v>119</v>
      </c>
      <c r="E43" s="5">
        <f t="shared" si="0"/>
        <v>84</v>
      </c>
      <c r="F43" s="5">
        <f>F44+F46</f>
        <v>26</v>
      </c>
      <c r="G43" s="4">
        <f>G46</f>
        <v>58</v>
      </c>
      <c r="H43" s="4"/>
    </row>
    <row r="44" spans="1:8" ht="12.75">
      <c r="A44" s="4"/>
      <c r="B44" s="4"/>
      <c r="C44" s="4" t="s">
        <v>120</v>
      </c>
      <c r="D44" s="4" t="s">
        <v>121</v>
      </c>
      <c r="E44" s="5">
        <f t="shared" si="0"/>
        <v>26</v>
      </c>
      <c r="F44" s="5">
        <f>F45</f>
        <v>26</v>
      </c>
      <c r="G44" s="4"/>
      <c r="H44" s="4"/>
    </row>
    <row r="45" spans="1:8" ht="12.75">
      <c r="A45" s="4"/>
      <c r="B45" s="4"/>
      <c r="C45" s="4" t="s">
        <v>122</v>
      </c>
      <c r="D45" s="4" t="s">
        <v>123</v>
      </c>
      <c r="E45" s="5">
        <f t="shared" si="0"/>
        <v>26</v>
      </c>
      <c r="F45" s="5">
        <v>26</v>
      </c>
      <c r="G45" s="4"/>
      <c r="H45" s="4"/>
    </row>
    <row r="46" spans="1:8" ht="12.75">
      <c r="A46" s="4"/>
      <c r="B46" s="4"/>
      <c r="C46" s="4">
        <v>21299</v>
      </c>
      <c r="D46" s="4" t="s">
        <v>124</v>
      </c>
      <c r="E46" s="5">
        <f t="shared" si="0"/>
        <v>58</v>
      </c>
      <c r="F46" s="5"/>
      <c r="G46" s="4">
        <v>58</v>
      </c>
      <c r="H46" s="4"/>
    </row>
    <row r="47" spans="1:8" ht="12.75">
      <c r="A47" s="4"/>
      <c r="B47" s="4"/>
      <c r="C47" s="4">
        <v>2129999</v>
      </c>
      <c r="D47" s="4" t="s">
        <v>124</v>
      </c>
      <c r="E47" s="5">
        <f t="shared" si="0"/>
        <v>58</v>
      </c>
      <c r="F47" s="5"/>
      <c r="G47" s="4">
        <v>58</v>
      </c>
      <c r="H47" s="4"/>
    </row>
    <row r="48" spans="1:8" ht="12.75">
      <c r="A48" s="4"/>
      <c r="B48" s="4"/>
      <c r="C48" s="4" t="s">
        <v>125</v>
      </c>
      <c r="D48" s="4" t="s">
        <v>126</v>
      </c>
      <c r="E48" s="5">
        <f>E49+E52+E54+E59+E56</f>
        <v>362</v>
      </c>
      <c r="F48" s="5">
        <f>F49+F52+F54+F59+F56</f>
        <v>130</v>
      </c>
      <c r="G48" s="5">
        <f>G49+G52+G54+G59+G56</f>
        <v>232</v>
      </c>
      <c r="H48" s="4"/>
    </row>
    <row r="49" spans="1:8" ht="12.75">
      <c r="A49" s="4"/>
      <c r="B49" s="4"/>
      <c r="C49" s="4" t="s">
        <v>127</v>
      </c>
      <c r="D49" s="4" t="s">
        <v>128</v>
      </c>
      <c r="E49" s="5">
        <f aca="true" t="shared" si="1" ref="E49:E63">F49+G49+H49</f>
        <v>111</v>
      </c>
      <c r="F49" s="5">
        <f>F50+F51</f>
        <v>106</v>
      </c>
      <c r="G49" s="5">
        <f>G50+G51</f>
        <v>5</v>
      </c>
      <c r="H49" s="4"/>
    </row>
    <row r="50" spans="1:8" ht="12.75">
      <c r="A50" s="4"/>
      <c r="B50" s="4"/>
      <c r="C50" s="4" t="s">
        <v>129</v>
      </c>
      <c r="D50" s="4" t="s">
        <v>130</v>
      </c>
      <c r="E50" s="5">
        <f t="shared" si="1"/>
        <v>106</v>
      </c>
      <c r="F50" s="5">
        <v>106</v>
      </c>
      <c r="G50" s="4"/>
      <c r="H50" s="4"/>
    </row>
    <row r="51" spans="1:8" ht="12.75">
      <c r="A51" s="4"/>
      <c r="B51" s="4"/>
      <c r="C51" s="4">
        <v>2130119</v>
      </c>
      <c r="D51" s="4" t="s">
        <v>131</v>
      </c>
      <c r="E51" s="5">
        <f t="shared" si="1"/>
        <v>5</v>
      </c>
      <c r="F51" s="5"/>
      <c r="G51" s="4">
        <v>5</v>
      </c>
      <c r="H51" s="4"/>
    </row>
    <row r="52" spans="1:8" ht="12.75">
      <c r="A52" s="4"/>
      <c r="B52" s="4"/>
      <c r="C52" s="4">
        <v>21302</v>
      </c>
      <c r="D52" s="4" t="s">
        <v>132</v>
      </c>
      <c r="E52" s="5">
        <f t="shared" si="1"/>
        <v>24</v>
      </c>
      <c r="F52" s="5">
        <f>F53</f>
        <v>24</v>
      </c>
      <c r="G52" s="4"/>
      <c r="H52" s="4"/>
    </row>
    <row r="53" spans="1:8" ht="12.75">
      <c r="A53" s="4"/>
      <c r="B53" s="4"/>
      <c r="C53" s="4">
        <v>2130204</v>
      </c>
      <c r="D53" s="4" t="s">
        <v>133</v>
      </c>
      <c r="E53" s="5">
        <f t="shared" si="1"/>
        <v>24</v>
      </c>
      <c r="F53" s="5">
        <v>24</v>
      </c>
      <c r="G53" s="4"/>
      <c r="H53" s="4"/>
    </row>
    <row r="54" spans="1:8" ht="12.75">
      <c r="A54" s="4"/>
      <c r="B54" s="4"/>
      <c r="C54" s="4">
        <v>21303</v>
      </c>
      <c r="D54" s="4" t="s">
        <v>134</v>
      </c>
      <c r="E54" s="5">
        <f t="shared" si="1"/>
        <v>80</v>
      </c>
      <c r="F54" s="5"/>
      <c r="G54" s="4">
        <v>80</v>
      </c>
      <c r="H54" s="4"/>
    </row>
    <row r="55" spans="1:8" ht="12.75">
      <c r="A55" s="4"/>
      <c r="B55" s="4"/>
      <c r="C55" s="4">
        <v>2130305</v>
      </c>
      <c r="D55" s="4" t="s">
        <v>135</v>
      </c>
      <c r="E55" s="5">
        <f t="shared" si="1"/>
        <v>80</v>
      </c>
      <c r="F55" s="5"/>
      <c r="G55" s="4">
        <v>80</v>
      </c>
      <c r="H55" s="4"/>
    </row>
    <row r="56" spans="1:8" ht="12.75">
      <c r="A56" s="4"/>
      <c r="B56" s="4"/>
      <c r="C56" s="4">
        <v>21305</v>
      </c>
      <c r="D56" s="4" t="s">
        <v>136</v>
      </c>
      <c r="E56" s="5">
        <f t="shared" si="1"/>
        <v>22</v>
      </c>
      <c r="F56" s="5"/>
      <c r="G56" s="4">
        <f>G57+G58</f>
        <v>22</v>
      </c>
      <c r="H56" s="4"/>
    </row>
    <row r="57" spans="1:8" ht="12.75">
      <c r="A57" s="4"/>
      <c r="B57" s="4"/>
      <c r="C57" s="4">
        <v>2130504</v>
      </c>
      <c r="D57" s="4" t="s">
        <v>137</v>
      </c>
      <c r="E57" s="5">
        <f t="shared" si="1"/>
        <v>17</v>
      </c>
      <c r="F57" s="5"/>
      <c r="G57" s="4">
        <v>17</v>
      </c>
      <c r="H57" s="4"/>
    </row>
    <row r="58" spans="1:8" ht="12.75">
      <c r="A58" s="4"/>
      <c r="B58" s="4"/>
      <c r="C58" s="4">
        <v>2130599</v>
      </c>
      <c r="D58" s="4" t="s">
        <v>138</v>
      </c>
      <c r="E58" s="5">
        <f t="shared" si="1"/>
        <v>5</v>
      </c>
      <c r="F58" s="5"/>
      <c r="G58" s="4">
        <v>5</v>
      </c>
      <c r="H58" s="4"/>
    </row>
    <row r="59" spans="1:8" ht="12.75">
      <c r="A59" s="4"/>
      <c r="B59" s="4"/>
      <c r="C59" s="4">
        <v>21307</v>
      </c>
      <c r="D59" s="4" t="s">
        <v>139</v>
      </c>
      <c r="E59" s="5">
        <f t="shared" si="1"/>
        <v>125</v>
      </c>
      <c r="F59" s="5"/>
      <c r="G59" s="4">
        <f>G60</f>
        <v>125</v>
      </c>
      <c r="H59" s="4"/>
    </row>
    <row r="60" spans="1:8" ht="12.75">
      <c r="A60" s="4"/>
      <c r="B60" s="4"/>
      <c r="C60" s="4">
        <v>2130701</v>
      </c>
      <c r="D60" s="4" t="s">
        <v>140</v>
      </c>
      <c r="E60" s="5">
        <f t="shared" si="1"/>
        <v>125</v>
      </c>
      <c r="F60" s="5"/>
      <c r="G60" s="4">
        <v>125</v>
      </c>
      <c r="H60" s="4"/>
    </row>
    <row r="61" spans="1:8" ht="12.75">
      <c r="A61" s="4"/>
      <c r="B61" s="4"/>
      <c r="C61" s="4" t="s">
        <v>141</v>
      </c>
      <c r="D61" s="4" t="s">
        <v>142</v>
      </c>
      <c r="E61" s="5">
        <f t="shared" si="1"/>
        <v>62</v>
      </c>
      <c r="F61" s="5">
        <f>F62</f>
        <v>62</v>
      </c>
      <c r="G61" s="4"/>
      <c r="H61" s="4"/>
    </row>
    <row r="62" spans="1:8" ht="12.75">
      <c r="A62" s="4"/>
      <c r="B62" s="4"/>
      <c r="C62" s="4" t="s">
        <v>143</v>
      </c>
      <c r="D62" s="4" t="s">
        <v>144</v>
      </c>
      <c r="E62" s="5">
        <f t="shared" si="1"/>
        <v>62</v>
      </c>
      <c r="F62" s="5">
        <f>F63</f>
        <v>62</v>
      </c>
      <c r="G62" s="4"/>
      <c r="H62" s="4"/>
    </row>
    <row r="63" spans="1:8" ht="12.75">
      <c r="A63" s="4"/>
      <c r="B63" s="4"/>
      <c r="C63" s="4" t="s">
        <v>145</v>
      </c>
      <c r="D63" s="4" t="s">
        <v>146</v>
      </c>
      <c r="E63" s="5">
        <f t="shared" si="1"/>
        <v>62</v>
      </c>
      <c r="F63" s="5">
        <v>62</v>
      </c>
      <c r="G63" s="4"/>
      <c r="H63" s="4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11805555555555555" right="0.03888888888888889" top="0.11805555555555555" bottom="0.07847222222222222" header="0.11805555555555555" footer="0.07847222222222222"/>
  <pageSetup fitToHeight="0" fitToWidth="0" horizontalDpi="300" verticalDpi="300" orientation="landscape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60" workbookViewId="0" topLeftCell="A1">
      <selection activeCell="L44" sqref="L44"/>
    </sheetView>
  </sheetViews>
  <sheetFormatPr defaultColWidth="9.140625" defaultRowHeight="12.75"/>
  <cols>
    <col min="1" max="1" width="15.00390625" style="0" bestFit="1" customWidth="1"/>
    <col min="2" max="2" width="32.00390625" style="0" bestFit="1" customWidth="1"/>
    <col min="3" max="3" width="31.57421875" style="0" customWidth="1"/>
    <col min="4" max="4" width="31.00390625" style="0" bestFit="1" customWidth="1"/>
    <col min="5" max="6" width="26.00390625" style="0" bestFit="1" customWidth="1"/>
    <col min="7" max="7" width="32.00390625" style="0" bestFit="1" customWidth="1"/>
  </cols>
  <sheetData>
    <row r="1" ht="30" customHeight="1">
      <c r="A1" s="1" t="s">
        <v>147</v>
      </c>
    </row>
    <row r="2" ht="15" customHeight="1">
      <c r="A2" s="2" t="s">
        <v>3</v>
      </c>
    </row>
    <row r="3" ht="15" customHeight="1">
      <c r="A3" s="2" t="s">
        <v>50</v>
      </c>
    </row>
    <row r="4" spans="1:7" ht="15" customHeight="1">
      <c r="A4" s="6" t="s">
        <v>51</v>
      </c>
      <c r="B4" s="6" t="s">
        <v>52</v>
      </c>
      <c r="C4" s="7" t="s">
        <v>148</v>
      </c>
      <c r="D4" s="8"/>
      <c r="E4" s="7" t="s">
        <v>149</v>
      </c>
      <c r="F4" s="23"/>
      <c r="G4" s="8"/>
    </row>
    <row r="5" spans="1:7" ht="12.75">
      <c r="A5" s="9"/>
      <c r="B5" s="9"/>
      <c r="C5" s="3" t="s">
        <v>55</v>
      </c>
      <c r="D5" s="3" t="s">
        <v>56</v>
      </c>
      <c r="E5" s="3" t="s">
        <v>62</v>
      </c>
      <c r="F5" s="3" t="s">
        <v>150</v>
      </c>
      <c r="G5" s="3" t="s">
        <v>151</v>
      </c>
    </row>
    <row r="6" spans="1:7" ht="12.75">
      <c r="A6" s="4" t="s">
        <v>62</v>
      </c>
      <c r="B6" s="4"/>
      <c r="C6" s="4"/>
      <c r="D6" s="4"/>
      <c r="E6" s="5">
        <f>E7</f>
        <v>1014.22</v>
      </c>
      <c r="F6" s="5">
        <f>F7</f>
        <v>783.46</v>
      </c>
      <c r="G6" s="5">
        <f>G7</f>
        <v>230.76</v>
      </c>
    </row>
    <row r="7" spans="1:7" ht="12.75">
      <c r="A7" s="4" t="s">
        <v>63</v>
      </c>
      <c r="B7" s="4" t="s">
        <v>64</v>
      </c>
      <c r="C7" s="4"/>
      <c r="D7" s="4"/>
      <c r="E7" s="5">
        <f aca="true" t="shared" si="0" ref="E7:E35">F7+G7</f>
        <v>1014.22</v>
      </c>
      <c r="F7" s="5">
        <f>F8+F21+F38</f>
        <v>783.46</v>
      </c>
      <c r="G7" s="5">
        <f>G8+G21+G38</f>
        <v>230.76</v>
      </c>
    </row>
    <row r="8" spans="1:7" ht="12.75">
      <c r="A8" s="4"/>
      <c r="B8" s="4"/>
      <c r="C8" s="4" t="s">
        <v>152</v>
      </c>
      <c r="D8" s="4" t="s">
        <v>153</v>
      </c>
      <c r="E8" s="5">
        <f>SUM(E9:E20)</f>
        <v>701.22</v>
      </c>
      <c r="F8" s="5">
        <f>SUM(F9:F20)</f>
        <v>701.22</v>
      </c>
      <c r="G8" s="5"/>
    </row>
    <row r="9" spans="1:7" ht="12.75">
      <c r="A9" s="4"/>
      <c r="B9" s="4"/>
      <c r="C9" s="4" t="s">
        <v>154</v>
      </c>
      <c r="D9" s="4" t="s">
        <v>155</v>
      </c>
      <c r="E9" s="5">
        <f t="shared" si="0"/>
        <v>144.45</v>
      </c>
      <c r="F9" s="5">
        <v>144.45</v>
      </c>
      <c r="G9" s="4"/>
    </row>
    <row r="10" spans="1:7" ht="12.75">
      <c r="A10" s="4"/>
      <c r="B10" s="4"/>
      <c r="C10" s="4" t="s">
        <v>156</v>
      </c>
      <c r="D10" s="4" t="s">
        <v>157</v>
      </c>
      <c r="E10" s="5">
        <f t="shared" si="0"/>
        <v>116.08</v>
      </c>
      <c r="F10" s="5">
        <v>116.08</v>
      </c>
      <c r="G10" s="4"/>
    </row>
    <row r="11" spans="1:7" ht="12.75">
      <c r="A11" s="4"/>
      <c r="B11" s="4"/>
      <c r="C11" s="4" t="s">
        <v>158</v>
      </c>
      <c r="D11" s="4" t="s">
        <v>159</v>
      </c>
      <c r="E11" s="5">
        <f t="shared" si="0"/>
        <v>47.05</v>
      </c>
      <c r="F11" s="5">
        <v>47.05</v>
      </c>
      <c r="G11" s="4"/>
    </row>
    <row r="12" spans="1:7" ht="12.75">
      <c r="A12" s="4"/>
      <c r="B12" s="4"/>
      <c r="C12" s="4" t="s">
        <v>160</v>
      </c>
      <c r="D12" s="4" t="s">
        <v>161</v>
      </c>
      <c r="E12" s="5">
        <f t="shared" si="0"/>
        <v>122.64</v>
      </c>
      <c r="F12" s="5">
        <v>122.64</v>
      </c>
      <c r="G12" s="4"/>
    </row>
    <row r="13" spans="1:7" ht="12.75">
      <c r="A13" s="4"/>
      <c r="B13" s="4"/>
      <c r="C13" s="4" t="s">
        <v>162</v>
      </c>
      <c r="D13" s="4" t="s">
        <v>163</v>
      </c>
      <c r="E13" s="5">
        <f t="shared" si="0"/>
        <v>50</v>
      </c>
      <c r="F13" s="5">
        <v>50</v>
      </c>
      <c r="G13" s="4"/>
    </row>
    <row r="14" spans="1:7" ht="12.75">
      <c r="A14" s="4"/>
      <c r="B14" s="4"/>
      <c r="C14" s="4" t="s">
        <v>164</v>
      </c>
      <c r="D14" s="4" t="s">
        <v>165</v>
      </c>
      <c r="E14" s="5">
        <f t="shared" si="0"/>
        <v>27</v>
      </c>
      <c r="F14" s="5">
        <v>27</v>
      </c>
      <c r="G14" s="4"/>
    </row>
    <row r="15" spans="1:7" ht="12.75">
      <c r="A15" s="4"/>
      <c r="B15" s="4"/>
      <c r="C15" s="4" t="s">
        <v>166</v>
      </c>
      <c r="D15" s="4" t="s">
        <v>167</v>
      </c>
      <c r="E15" s="5">
        <f t="shared" si="0"/>
        <v>35</v>
      </c>
      <c r="F15" s="5">
        <v>35</v>
      </c>
      <c r="G15" s="4"/>
    </row>
    <row r="16" spans="1:7" ht="12.75">
      <c r="A16" s="4"/>
      <c r="B16" s="4"/>
      <c r="C16" s="4" t="s">
        <v>168</v>
      </c>
      <c r="D16" s="4" t="s">
        <v>169</v>
      </c>
      <c r="E16" s="5">
        <f t="shared" si="0"/>
        <v>12</v>
      </c>
      <c r="F16" s="5">
        <v>12</v>
      </c>
      <c r="G16" s="4"/>
    </row>
    <row r="17" spans="1:7" ht="12.75">
      <c r="A17" s="4"/>
      <c r="B17" s="4"/>
      <c r="C17" s="4" t="s">
        <v>170</v>
      </c>
      <c r="D17" s="4" t="s">
        <v>171</v>
      </c>
      <c r="E17" s="5">
        <f t="shared" si="0"/>
        <v>2</v>
      </c>
      <c r="F17" s="5">
        <v>2</v>
      </c>
      <c r="G17" s="4"/>
    </row>
    <row r="18" spans="1:7" ht="12.75">
      <c r="A18" s="4"/>
      <c r="B18" s="4"/>
      <c r="C18" s="4" t="s">
        <v>172</v>
      </c>
      <c r="D18" s="4" t="s">
        <v>146</v>
      </c>
      <c r="E18" s="5">
        <f t="shared" si="0"/>
        <v>62</v>
      </c>
      <c r="F18" s="5">
        <v>62</v>
      </c>
      <c r="G18" s="4"/>
    </row>
    <row r="19" spans="1:7" ht="12.75">
      <c r="A19" s="4"/>
      <c r="B19" s="4"/>
      <c r="C19" s="27" t="s">
        <v>173</v>
      </c>
      <c r="D19" s="4" t="s">
        <v>174</v>
      </c>
      <c r="E19" s="5">
        <f t="shared" si="0"/>
        <v>21</v>
      </c>
      <c r="F19" s="5">
        <v>21</v>
      </c>
      <c r="G19" s="4"/>
    </row>
    <row r="20" spans="1:7" ht="12.75">
      <c r="A20" s="4"/>
      <c r="B20" s="4"/>
      <c r="C20" s="27" t="s">
        <v>175</v>
      </c>
      <c r="D20" s="4" t="s">
        <v>176</v>
      </c>
      <c r="E20" s="5">
        <f t="shared" si="0"/>
        <v>62</v>
      </c>
      <c r="F20" s="5">
        <v>62</v>
      </c>
      <c r="G20" s="4"/>
    </row>
    <row r="21" spans="1:7" ht="12.75">
      <c r="A21" s="4"/>
      <c r="B21" s="4"/>
      <c r="C21" s="4" t="s">
        <v>177</v>
      </c>
      <c r="D21" s="4" t="s">
        <v>178</v>
      </c>
      <c r="E21" s="5">
        <f t="shared" si="0"/>
        <v>259</v>
      </c>
      <c r="F21" s="5">
        <f>SUM(F22:F37)</f>
        <v>28.240000000000002</v>
      </c>
      <c r="G21" s="5">
        <f>SUM(G22:G37)</f>
        <v>230.76</v>
      </c>
    </row>
    <row r="22" spans="1:7" ht="12.75">
      <c r="A22" s="4"/>
      <c r="B22" s="4"/>
      <c r="C22" s="27" t="s">
        <v>179</v>
      </c>
      <c r="D22" s="4" t="s">
        <v>180</v>
      </c>
      <c r="E22" s="5">
        <f t="shared" si="0"/>
        <v>20.4</v>
      </c>
      <c r="F22" s="5"/>
      <c r="G22" s="4">
        <v>20.4</v>
      </c>
    </row>
    <row r="23" spans="1:7" ht="12.75">
      <c r="A23" s="4"/>
      <c r="B23" s="4"/>
      <c r="C23" s="27" t="s">
        <v>181</v>
      </c>
      <c r="D23" s="4" t="s">
        <v>182</v>
      </c>
      <c r="E23" s="5">
        <f aca="true" t="shared" si="1" ref="E23:E33">F23+G23</f>
        <v>11</v>
      </c>
      <c r="F23" s="5"/>
      <c r="G23" s="4">
        <v>11</v>
      </c>
    </row>
    <row r="24" spans="1:7" ht="12.75">
      <c r="A24" s="4"/>
      <c r="B24" s="4"/>
      <c r="C24" s="27" t="s">
        <v>183</v>
      </c>
      <c r="D24" s="4" t="s">
        <v>184</v>
      </c>
      <c r="E24" s="5">
        <f t="shared" si="1"/>
        <v>4</v>
      </c>
      <c r="F24" s="5"/>
      <c r="G24" s="4">
        <v>4</v>
      </c>
    </row>
    <row r="25" spans="1:7" ht="12.75">
      <c r="A25" s="4"/>
      <c r="B25" s="4"/>
      <c r="C25" s="27" t="s">
        <v>185</v>
      </c>
      <c r="D25" s="4" t="s">
        <v>186</v>
      </c>
      <c r="E25" s="5">
        <f t="shared" si="1"/>
        <v>1</v>
      </c>
      <c r="F25" s="5"/>
      <c r="G25" s="4">
        <v>1</v>
      </c>
    </row>
    <row r="26" spans="1:7" ht="12.75">
      <c r="A26" s="4"/>
      <c r="B26" s="4"/>
      <c r="C26" s="27" t="s">
        <v>187</v>
      </c>
      <c r="D26" s="4" t="s">
        <v>188</v>
      </c>
      <c r="E26" s="5">
        <f t="shared" si="1"/>
        <v>9</v>
      </c>
      <c r="F26" s="5"/>
      <c r="G26" s="4">
        <v>9</v>
      </c>
    </row>
    <row r="27" spans="1:7" ht="12.75">
      <c r="A27" s="4"/>
      <c r="B27" s="4"/>
      <c r="C27" s="27" t="s">
        <v>189</v>
      </c>
      <c r="D27" s="4" t="s">
        <v>190</v>
      </c>
      <c r="E27" s="5">
        <f t="shared" si="1"/>
        <v>15</v>
      </c>
      <c r="F27" s="5">
        <v>6.24</v>
      </c>
      <c r="G27" s="4">
        <v>8.76</v>
      </c>
    </row>
    <row r="28" spans="1:7" ht="12.75">
      <c r="A28" s="4"/>
      <c r="B28" s="4"/>
      <c r="C28" s="27" t="s">
        <v>191</v>
      </c>
      <c r="D28" s="4" t="s">
        <v>192</v>
      </c>
      <c r="E28" s="5">
        <f t="shared" si="1"/>
        <v>68</v>
      </c>
      <c r="F28" s="5"/>
      <c r="G28" s="4">
        <v>68</v>
      </c>
    </row>
    <row r="29" spans="1:7" ht="12.75">
      <c r="A29" s="4"/>
      <c r="B29" s="4"/>
      <c r="C29" s="27" t="s">
        <v>193</v>
      </c>
      <c r="D29" s="4" t="s">
        <v>194</v>
      </c>
      <c r="E29" s="5">
        <f t="shared" si="1"/>
        <v>4</v>
      </c>
      <c r="F29" s="5"/>
      <c r="G29" s="4">
        <v>4</v>
      </c>
    </row>
    <row r="30" spans="1:7" ht="12.75">
      <c r="A30" s="4"/>
      <c r="B30" s="4"/>
      <c r="C30" s="27" t="s">
        <v>195</v>
      </c>
      <c r="D30" s="4" t="s">
        <v>196</v>
      </c>
      <c r="E30" s="5">
        <f t="shared" si="1"/>
        <v>5</v>
      </c>
      <c r="F30" s="5"/>
      <c r="G30" s="4">
        <v>5</v>
      </c>
    </row>
    <row r="31" spans="1:7" ht="12.75">
      <c r="A31" s="4"/>
      <c r="B31" s="4"/>
      <c r="C31" s="27" t="s">
        <v>197</v>
      </c>
      <c r="D31" s="4" t="s">
        <v>198</v>
      </c>
      <c r="E31" s="5">
        <f t="shared" si="1"/>
        <v>1.6</v>
      </c>
      <c r="F31" s="5"/>
      <c r="G31" s="4">
        <v>1.6</v>
      </c>
    </row>
    <row r="32" spans="1:7" ht="12.75">
      <c r="A32" s="4"/>
      <c r="B32" s="4"/>
      <c r="C32" s="27" t="s">
        <v>199</v>
      </c>
      <c r="D32" s="4" t="s">
        <v>200</v>
      </c>
      <c r="E32" s="5">
        <f t="shared" si="1"/>
        <v>25</v>
      </c>
      <c r="F32" s="5"/>
      <c r="G32" s="4">
        <v>25</v>
      </c>
    </row>
    <row r="33" spans="1:7" ht="12.75">
      <c r="A33" s="4"/>
      <c r="B33" s="4"/>
      <c r="C33" s="27" t="s">
        <v>201</v>
      </c>
      <c r="D33" s="4" t="s">
        <v>202</v>
      </c>
      <c r="E33" s="5">
        <f t="shared" si="1"/>
        <v>18</v>
      </c>
      <c r="F33" s="5"/>
      <c r="G33" s="4">
        <v>18</v>
      </c>
    </row>
    <row r="34" spans="1:7" ht="12.75">
      <c r="A34" s="4"/>
      <c r="B34" s="4"/>
      <c r="C34" s="27" t="s">
        <v>203</v>
      </c>
      <c r="D34" s="4" t="s">
        <v>204</v>
      </c>
      <c r="E34" s="5"/>
      <c r="F34" s="5"/>
      <c r="G34" s="4">
        <v>15</v>
      </c>
    </row>
    <row r="35" spans="1:7" ht="12.75">
      <c r="A35" s="4"/>
      <c r="B35" s="4"/>
      <c r="C35" s="27" t="s">
        <v>205</v>
      </c>
      <c r="D35" s="4" t="s">
        <v>206</v>
      </c>
      <c r="E35" s="5"/>
      <c r="F35" s="5"/>
      <c r="G35" s="4">
        <v>5.44</v>
      </c>
    </row>
    <row r="36" spans="1:7" ht="12.75">
      <c r="A36" s="4"/>
      <c r="B36" s="4"/>
      <c r="C36" s="27" t="s">
        <v>207</v>
      </c>
      <c r="D36" s="4" t="s">
        <v>208</v>
      </c>
      <c r="E36" s="5">
        <f>F36+G36</f>
        <v>22</v>
      </c>
      <c r="F36" s="5">
        <v>22</v>
      </c>
      <c r="G36" s="4"/>
    </row>
    <row r="37" spans="1:7" ht="12.75">
      <c r="A37" s="4"/>
      <c r="B37" s="4"/>
      <c r="C37" s="27" t="s">
        <v>209</v>
      </c>
      <c r="D37" s="4" t="s">
        <v>210</v>
      </c>
      <c r="E37" s="5"/>
      <c r="F37" s="5"/>
      <c r="G37" s="4">
        <v>34.56</v>
      </c>
    </row>
    <row r="38" spans="1:7" ht="12.75">
      <c r="A38" s="4"/>
      <c r="B38" s="4"/>
      <c r="C38" s="4" t="s">
        <v>211</v>
      </c>
      <c r="D38" s="4" t="s">
        <v>212</v>
      </c>
      <c r="E38" s="5">
        <f aca="true" t="shared" si="2" ref="E38:E43">F38+G38</f>
        <v>54</v>
      </c>
      <c r="F38" s="5">
        <f>SUM(F39:F43)</f>
        <v>54</v>
      </c>
      <c r="G38" s="4"/>
    </row>
    <row r="39" spans="1:7" ht="12.75">
      <c r="A39" s="4"/>
      <c r="B39" s="4"/>
      <c r="C39" s="4" t="s">
        <v>213</v>
      </c>
      <c r="D39" s="4" t="s">
        <v>214</v>
      </c>
      <c r="E39" s="5">
        <f t="shared" si="2"/>
        <v>1.83</v>
      </c>
      <c r="F39" s="5">
        <v>1.83</v>
      </c>
      <c r="G39" s="4"/>
    </row>
    <row r="40" spans="1:7" ht="12.75">
      <c r="A40" s="4"/>
      <c r="B40" s="4"/>
      <c r="C40" s="4" t="s">
        <v>215</v>
      </c>
      <c r="D40" s="4" t="s">
        <v>216</v>
      </c>
      <c r="E40" s="5">
        <f t="shared" si="2"/>
        <v>43.17</v>
      </c>
      <c r="F40" s="5">
        <v>43.17</v>
      </c>
      <c r="G40" s="4"/>
    </row>
    <row r="41" spans="1:7" ht="12.75">
      <c r="A41" s="4"/>
      <c r="B41" s="4"/>
      <c r="C41" s="4" t="s">
        <v>217</v>
      </c>
      <c r="D41" s="4" t="s">
        <v>218</v>
      </c>
      <c r="E41" s="5">
        <f t="shared" si="2"/>
        <v>4</v>
      </c>
      <c r="F41" s="5">
        <v>4</v>
      </c>
      <c r="G41" s="4"/>
    </row>
    <row r="42" spans="1:7" ht="12.75">
      <c r="A42" s="4"/>
      <c r="B42" s="4"/>
      <c r="C42" s="4" t="s">
        <v>219</v>
      </c>
      <c r="D42" s="4" t="s">
        <v>220</v>
      </c>
      <c r="E42" s="5">
        <f t="shared" si="2"/>
        <v>0.03</v>
      </c>
      <c r="F42" s="5">
        <v>0.03</v>
      </c>
      <c r="G42" s="4"/>
    </row>
    <row r="43" spans="1:7" ht="12.75">
      <c r="A43" s="4"/>
      <c r="B43" s="4"/>
      <c r="C43" s="4" t="s">
        <v>221</v>
      </c>
      <c r="D43" s="4" t="s">
        <v>222</v>
      </c>
      <c r="E43" s="5">
        <f t="shared" si="2"/>
        <v>4.97</v>
      </c>
      <c r="F43" s="5">
        <v>4.97</v>
      </c>
      <c r="G43" s="4"/>
    </row>
  </sheetData>
  <sheetProtection/>
  <mergeCells count="5">
    <mergeCell ref="A1:G1"/>
    <mergeCell ref="C4:D4"/>
    <mergeCell ref="E4:G4"/>
    <mergeCell ref="A4:A5"/>
    <mergeCell ref="B4:B5"/>
  </mergeCells>
  <printOptions/>
  <pageMargins left="0.15694444444444444" right="0.11805555555555555" top="0.11805555555555555" bottom="1" header="0.15694444444444444" footer="0.5"/>
  <pageSetup fitToHeight="0" fitToWidth="0" horizontalDpi="300" verticalDpi="300" orientation="landscape" pageOrder="overThenDown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R19" sqref="R19"/>
    </sheetView>
  </sheetViews>
  <sheetFormatPr defaultColWidth="9.140625" defaultRowHeight="12.75"/>
  <cols>
    <col min="1" max="1" width="11.140625" style="0" customWidth="1"/>
    <col min="2" max="2" width="24.8515625" style="0" customWidth="1"/>
    <col min="3" max="3" width="8.7109375" style="0" customWidth="1"/>
    <col min="4" max="4" width="9.7109375" style="0" customWidth="1"/>
    <col min="5" max="5" width="8.57421875" style="0" customWidth="1"/>
    <col min="6" max="6" width="9.57421875" style="0" customWidth="1"/>
    <col min="7" max="7" width="10.28125" style="0" customWidth="1"/>
    <col min="8" max="8" width="8.421875" style="0" customWidth="1"/>
    <col min="9" max="9" width="6.57421875" style="0" customWidth="1"/>
    <col min="10" max="10" width="9.57421875" style="0" customWidth="1"/>
    <col min="11" max="11" width="8.00390625" style="0" customWidth="1"/>
    <col min="12" max="12" width="9.00390625" style="0" customWidth="1"/>
    <col min="13" max="13" width="10.28125" style="0" customWidth="1"/>
    <col min="14" max="14" width="12.00390625" style="0" bestFit="1" customWidth="1"/>
  </cols>
  <sheetData>
    <row r="1" ht="30" customHeight="1">
      <c r="A1" s="1" t="s">
        <v>223</v>
      </c>
    </row>
    <row r="2" spans="1:2" ht="15" customHeight="1">
      <c r="A2" s="2" t="s">
        <v>3</v>
      </c>
      <c r="B2" s="2" t="s">
        <v>3</v>
      </c>
    </row>
    <row r="3" ht="15" customHeight="1">
      <c r="A3" s="2" t="s">
        <v>50</v>
      </c>
    </row>
    <row r="4" spans="1:14" ht="15" customHeight="1">
      <c r="A4" s="6" t="s">
        <v>51</v>
      </c>
      <c r="B4" s="6" t="s">
        <v>52</v>
      </c>
      <c r="C4" s="7" t="s">
        <v>224</v>
      </c>
      <c r="D4" s="23"/>
      <c r="E4" s="23"/>
      <c r="F4" s="23"/>
      <c r="G4" s="23"/>
      <c r="H4" s="8"/>
      <c r="I4" s="7" t="s">
        <v>54</v>
      </c>
      <c r="J4" s="23"/>
      <c r="K4" s="23"/>
      <c r="L4" s="23"/>
      <c r="M4" s="23"/>
      <c r="N4" s="8"/>
    </row>
    <row r="5" spans="1:14" ht="15" customHeight="1">
      <c r="A5" s="24"/>
      <c r="B5" s="24"/>
      <c r="C5" s="6" t="s">
        <v>62</v>
      </c>
      <c r="D5" s="6" t="s">
        <v>225</v>
      </c>
      <c r="E5" s="7" t="s">
        <v>226</v>
      </c>
      <c r="F5" s="23"/>
      <c r="G5" s="23"/>
      <c r="H5" s="8"/>
      <c r="I5" s="6" t="s">
        <v>62</v>
      </c>
      <c r="J5" s="6" t="s">
        <v>225</v>
      </c>
      <c r="K5" s="7" t="s">
        <v>226</v>
      </c>
      <c r="L5" s="23"/>
      <c r="M5" s="8"/>
      <c r="N5" s="3" t="s">
        <v>4</v>
      </c>
    </row>
    <row r="6" spans="1:14" ht="25.5">
      <c r="A6" s="9"/>
      <c r="B6" s="9"/>
      <c r="C6" s="9"/>
      <c r="D6" s="9"/>
      <c r="E6" s="3" t="s">
        <v>57</v>
      </c>
      <c r="F6" s="3" t="s">
        <v>227</v>
      </c>
      <c r="G6" s="3" t="s">
        <v>206</v>
      </c>
      <c r="H6" s="3" t="s">
        <v>198</v>
      </c>
      <c r="I6" s="9"/>
      <c r="J6" s="9"/>
      <c r="K6" s="3" t="s">
        <v>57</v>
      </c>
      <c r="L6" s="3" t="s">
        <v>227</v>
      </c>
      <c r="M6" s="3" t="s">
        <v>206</v>
      </c>
      <c r="N6" s="3" t="s">
        <v>198</v>
      </c>
    </row>
    <row r="7" spans="1:14" ht="12.75">
      <c r="A7" s="4" t="s">
        <v>62</v>
      </c>
      <c r="B7" s="4" t="s">
        <v>64</v>
      </c>
      <c r="C7" s="25">
        <v>7.44</v>
      </c>
      <c r="D7" s="25">
        <v>0</v>
      </c>
      <c r="E7" s="25">
        <v>7.44</v>
      </c>
      <c r="F7" s="26">
        <v>0</v>
      </c>
      <c r="G7" s="25">
        <v>5.44</v>
      </c>
      <c r="H7" s="25">
        <v>2</v>
      </c>
      <c r="I7" s="4">
        <f>M7+N7</f>
        <v>7.040000000000001</v>
      </c>
      <c r="J7" s="4">
        <v>0</v>
      </c>
      <c r="K7" s="4"/>
      <c r="L7" s="4">
        <v>0</v>
      </c>
      <c r="M7" s="4">
        <v>5.44</v>
      </c>
      <c r="N7" s="4">
        <v>1.6</v>
      </c>
    </row>
  </sheetData>
  <sheetProtection/>
  <mergeCells count="11">
    <mergeCell ref="A1:N1"/>
    <mergeCell ref="C4:H4"/>
    <mergeCell ref="I4:N4"/>
    <mergeCell ref="E5:H5"/>
    <mergeCell ref="K5:M5"/>
    <mergeCell ref="A4:A6"/>
    <mergeCell ref="B4:B6"/>
    <mergeCell ref="C5:C6"/>
    <mergeCell ref="D5:D6"/>
    <mergeCell ref="I5:I6"/>
    <mergeCell ref="J5:J6"/>
  </mergeCells>
  <printOptions/>
  <pageMargins left="0.07847222222222222" right="0.11805555555555555" top="0.3541666666666667" bottom="1" header="0.19652777777777777" footer="0.5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N33" sqref="N33"/>
    </sheetView>
  </sheetViews>
  <sheetFormatPr defaultColWidth="9.140625" defaultRowHeight="12.75"/>
  <cols>
    <col min="1" max="1" width="12.140625" style="0" customWidth="1"/>
    <col min="2" max="2" width="24.140625" style="0" customWidth="1"/>
    <col min="3" max="3" width="10.7109375" style="0" customWidth="1"/>
    <col min="4" max="4" width="16.28125" style="0" customWidth="1"/>
    <col min="5" max="5" width="11.7109375" style="0" customWidth="1"/>
    <col min="6" max="6" width="11.421875" style="0" customWidth="1"/>
    <col min="7" max="7" width="25.28125" style="0" customWidth="1"/>
    <col min="8" max="8" width="27.00390625" style="0" bestFit="1" customWidth="1"/>
  </cols>
  <sheetData>
    <row r="1" ht="30" customHeight="1">
      <c r="A1" s="1" t="s">
        <v>228</v>
      </c>
    </row>
    <row r="2" ht="15" customHeight="1">
      <c r="A2" s="2" t="s">
        <v>3</v>
      </c>
    </row>
    <row r="3" ht="15" customHeight="1">
      <c r="A3" s="2" t="s">
        <v>50</v>
      </c>
    </row>
    <row r="4" spans="1:8" ht="15" customHeight="1">
      <c r="A4" s="6" t="s">
        <v>51</v>
      </c>
      <c r="B4" s="6" t="s">
        <v>52</v>
      </c>
      <c r="C4" s="7" t="s">
        <v>53</v>
      </c>
      <c r="D4" s="8"/>
      <c r="E4" s="7" t="s">
        <v>229</v>
      </c>
      <c r="F4" s="23"/>
      <c r="G4" s="23"/>
      <c r="H4" s="8"/>
    </row>
    <row r="5" spans="1:8" ht="15" customHeight="1">
      <c r="A5" s="24"/>
      <c r="B5" s="24"/>
      <c r="C5" s="6" t="s">
        <v>55</v>
      </c>
      <c r="D5" s="6" t="s">
        <v>56</v>
      </c>
      <c r="E5" s="6" t="s">
        <v>62</v>
      </c>
      <c r="F5" s="6" t="s">
        <v>58</v>
      </c>
      <c r="G5" s="7" t="s">
        <v>59</v>
      </c>
      <c r="H5" s="8"/>
    </row>
    <row r="6" spans="1:8" ht="12.75">
      <c r="A6" s="9"/>
      <c r="B6" s="9"/>
      <c r="C6" s="9"/>
      <c r="D6" s="9"/>
      <c r="E6" s="9"/>
      <c r="F6" s="9"/>
      <c r="G6" s="3" t="s">
        <v>60</v>
      </c>
      <c r="H6" s="3" t="s">
        <v>61</v>
      </c>
    </row>
    <row r="7" spans="1:8" ht="12.75">
      <c r="A7" s="4" t="s">
        <v>62</v>
      </c>
      <c r="B7" s="4" t="s">
        <v>64</v>
      </c>
      <c r="C7" s="4"/>
      <c r="D7" s="4"/>
      <c r="E7" s="4"/>
      <c r="F7" s="4"/>
      <c r="G7" s="4"/>
      <c r="H7" s="4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07847222222222222" right="0.75" top="0.2361111111111111" bottom="1" header="0.15694444444444444" footer="0.5"/>
  <pageSetup fitToHeight="0" fitToWidth="0"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="60" workbookViewId="0" topLeftCell="A4">
      <selection activeCell="A12" sqref="A12"/>
    </sheetView>
  </sheetViews>
  <sheetFormatPr defaultColWidth="9.140625" defaultRowHeight="12.75"/>
  <cols>
    <col min="1" max="1" width="30.421875" style="0" customWidth="1"/>
    <col min="2" max="2" width="16.57421875" style="0" customWidth="1"/>
    <col min="3" max="3" width="37.7109375" style="0" customWidth="1"/>
    <col min="4" max="4" width="26.8515625" style="0" customWidth="1"/>
  </cols>
  <sheetData>
    <row r="1" spans="1:4" ht="17.25">
      <c r="A1" s="1" t="s">
        <v>230</v>
      </c>
      <c r="B1" s="1"/>
      <c r="C1" s="1"/>
      <c r="D1" s="1"/>
    </row>
    <row r="2" ht="15.75" customHeight="1">
      <c r="A2" s="2" t="s">
        <v>3</v>
      </c>
    </row>
    <row r="3" ht="16.5" customHeight="1">
      <c r="A3" s="2" t="s">
        <v>4</v>
      </c>
    </row>
    <row r="4" spans="1:4" ht="32.25" customHeight="1">
      <c r="A4" s="13" t="s">
        <v>4</v>
      </c>
      <c r="B4" s="14" t="s">
        <v>4</v>
      </c>
      <c r="C4" s="14" t="s">
        <v>4</v>
      </c>
      <c r="D4" s="15" t="s">
        <v>231</v>
      </c>
    </row>
    <row r="5" spans="1:4" ht="27.75" customHeight="1">
      <c r="A5" s="16" t="s">
        <v>5</v>
      </c>
      <c r="B5" s="17"/>
      <c r="C5" s="16" t="s">
        <v>6</v>
      </c>
      <c r="D5" s="17"/>
    </row>
    <row r="6" spans="1:4" ht="19.5" customHeight="1">
      <c r="A6" s="18" t="s">
        <v>7</v>
      </c>
      <c r="B6" s="18" t="s">
        <v>232</v>
      </c>
      <c r="C6" s="18" t="s">
        <v>9</v>
      </c>
      <c r="D6" s="18" t="s">
        <v>232</v>
      </c>
    </row>
    <row r="7" spans="1:4" ht="19.5" customHeight="1">
      <c r="A7" s="14" t="s">
        <v>13</v>
      </c>
      <c r="B7" s="19">
        <v>1034.3</v>
      </c>
      <c r="C7" s="14" t="s">
        <v>14</v>
      </c>
      <c r="D7" s="19">
        <v>529.22</v>
      </c>
    </row>
    <row r="8" spans="1:4" ht="19.5" customHeight="1">
      <c r="A8" s="14" t="s">
        <v>233</v>
      </c>
      <c r="B8" s="19">
        <v>1034.3</v>
      </c>
      <c r="C8" s="14" t="s">
        <v>16</v>
      </c>
      <c r="D8" s="20"/>
    </row>
    <row r="9" spans="1:4" ht="19.5" customHeight="1">
      <c r="A9" s="14" t="s">
        <v>234</v>
      </c>
      <c r="B9" s="20"/>
      <c r="C9" s="14" t="s">
        <v>18</v>
      </c>
      <c r="D9" s="20">
        <v>5</v>
      </c>
    </row>
    <row r="10" spans="1:4" ht="19.5" customHeight="1">
      <c r="A10" s="14" t="s">
        <v>235</v>
      </c>
      <c r="B10" s="20"/>
      <c r="C10" s="14" t="s">
        <v>20</v>
      </c>
      <c r="D10" s="20"/>
    </row>
    <row r="11" spans="1:4" ht="19.5" customHeight="1">
      <c r="A11" s="14" t="s">
        <v>236</v>
      </c>
      <c r="B11" s="20"/>
      <c r="C11" s="14" t="s">
        <v>21</v>
      </c>
      <c r="D11" s="20">
        <v>2</v>
      </c>
    </row>
    <row r="12" spans="1:4" ht="19.5" customHeight="1">
      <c r="A12" s="14" t="s">
        <v>237</v>
      </c>
      <c r="B12" s="20"/>
      <c r="C12" s="14" t="s">
        <v>22</v>
      </c>
      <c r="D12" s="20"/>
    </row>
    <row r="13" spans="1:4" ht="19.5" customHeight="1">
      <c r="A13" s="14" t="s">
        <v>238</v>
      </c>
      <c r="B13" s="20"/>
      <c r="C13" s="14" t="s">
        <v>23</v>
      </c>
      <c r="D13" s="20">
        <v>36</v>
      </c>
    </row>
    <row r="14" spans="1:4" ht="19.5" customHeight="1">
      <c r="A14" s="14" t="s">
        <v>4</v>
      </c>
      <c r="B14" s="21" t="s">
        <v>4</v>
      </c>
      <c r="C14" s="14" t="s">
        <v>24</v>
      </c>
      <c r="D14" s="19">
        <v>163</v>
      </c>
    </row>
    <row r="15" spans="1:4" ht="19.5" customHeight="1">
      <c r="A15" s="14" t="s">
        <v>4</v>
      </c>
      <c r="B15" s="21" t="s">
        <v>4</v>
      </c>
      <c r="C15" s="14" t="s">
        <v>25</v>
      </c>
      <c r="D15" s="20"/>
    </row>
    <row r="16" spans="1:4" ht="19.5" customHeight="1">
      <c r="A16" s="14" t="s">
        <v>4</v>
      </c>
      <c r="B16" s="21" t="s">
        <v>4</v>
      </c>
      <c r="C16" s="14" t="s">
        <v>26</v>
      </c>
      <c r="D16" s="19">
        <v>71</v>
      </c>
    </row>
    <row r="17" spans="1:4" ht="19.5" customHeight="1">
      <c r="A17" s="14" t="s">
        <v>4</v>
      </c>
      <c r="B17" s="21" t="s">
        <v>4</v>
      </c>
      <c r="C17" s="14" t="s">
        <v>27</v>
      </c>
      <c r="D17" s="20"/>
    </row>
    <row r="18" spans="1:4" ht="19.5" customHeight="1">
      <c r="A18" s="14" t="s">
        <v>4</v>
      </c>
      <c r="B18" s="21" t="s">
        <v>4</v>
      </c>
      <c r="C18" s="14" t="s">
        <v>28</v>
      </c>
      <c r="D18" s="20">
        <v>84</v>
      </c>
    </row>
    <row r="19" spans="1:4" ht="19.5" customHeight="1">
      <c r="A19" s="14" t="s">
        <v>4</v>
      </c>
      <c r="B19" s="21" t="s">
        <v>4</v>
      </c>
      <c r="C19" s="14" t="s">
        <v>29</v>
      </c>
      <c r="D19" s="20">
        <v>362</v>
      </c>
    </row>
    <row r="20" spans="1:4" ht="19.5" customHeight="1">
      <c r="A20" s="14" t="s">
        <v>4</v>
      </c>
      <c r="B20" s="21" t="s">
        <v>4</v>
      </c>
      <c r="C20" s="14" t="s">
        <v>31</v>
      </c>
      <c r="D20" s="20"/>
    </row>
    <row r="21" spans="1:4" ht="19.5" customHeight="1">
      <c r="A21" s="14" t="s">
        <v>4</v>
      </c>
      <c r="B21" s="21" t="s">
        <v>4</v>
      </c>
      <c r="C21" s="14" t="s">
        <v>32</v>
      </c>
      <c r="D21" s="20"/>
    </row>
    <row r="22" spans="1:4" ht="19.5" customHeight="1">
      <c r="A22" s="14" t="s">
        <v>4</v>
      </c>
      <c r="B22" s="21" t="s">
        <v>4</v>
      </c>
      <c r="C22" s="14" t="s">
        <v>33</v>
      </c>
      <c r="D22" s="20"/>
    </row>
    <row r="23" spans="1:4" ht="19.5" customHeight="1">
      <c r="A23" s="14" t="s">
        <v>4</v>
      </c>
      <c r="B23" s="21" t="s">
        <v>4</v>
      </c>
      <c r="C23" s="14" t="s">
        <v>34</v>
      </c>
      <c r="D23" s="20"/>
    </row>
    <row r="24" spans="1:4" ht="19.5" customHeight="1">
      <c r="A24" s="14" t="s">
        <v>4</v>
      </c>
      <c r="B24" s="21" t="s">
        <v>4</v>
      </c>
      <c r="C24" s="14" t="s">
        <v>35</v>
      </c>
      <c r="D24" s="20"/>
    </row>
    <row r="25" spans="1:4" ht="19.5" customHeight="1">
      <c r="A25" s="14" t="s">
        <v>4</v>
      </c>
      <c r="B25" s="21" t="s">
        <v>4</v>
      </c>
      <c r="C25" s="14" t="s">
        <v>36</v>
      </c>
      <c r="D25" s="20"/>
    </row>
    <row r="26" spans="1:4" ht="19.5" customHeight="1">
      <c r="A26" s="14" t="s">
        <v>4</v>
      </c>
      <c r="B26" s="21" t="s">
        <v>4</v>
      </c>
      <c r="C26" s="14" t="s">
        <v>37</v>
      </c>
      <c r="D26" s="19">
        <v>62</v>
      </c>
    </row>
    <row r="27" spans="1:4" ht="19.5" customHeight="1">
      <c r="A27" s="14" t="s">
        <v>4</v>
      </c>
      <c r="B27" s="21" t="s">
        <v>4</v>
      </c>
      <c r="C27" s="14" t="s">
        <v>239</v>
      </c>
      <c r="D27" s="20"/>
    </row>
    <row r="28" spans="1:4" ht="19.5" customHeight="1">
      <c r="A28" s="14" t="s">
        <v>4</v>
      </c>
      <c r="B28" s="21" t="s">
        <v>4</v>
      </c>
      <c r="C28" s="14" t="s">
        <v>40</v>
      </c>
      <c r="D28" s="20"/>
    </row>
    <row r="29" spans="1:4" ht="19.5" customHeight="1">
      <c r="A29" s="14" t="s">
        <v>4</v>
      </c>
      <c r="B29" s="21" t="s">
        <v>4</v>
      </c>
      <c r="C29" s="14" t="s">
        <v>240</v>
      </c>
      <c r="D29" s="20"/>
    </row>
    <row r="30" spans="1:4" ht="19.5" customHeight="1">
      <c r="A30" s="14" t="s">
        <v>4</v>
      </c>
      <c r="B30" s="21" t="s">
        <v>4</v>
      </c>
      <c r="C30" s="14" t="s">
        <v>241</v>
      </c>
      <c r="D30" s="19"/>
    </row>
    <row r="31" spans="1:4" ht="19.5" customHeight="1">
      <c r="A31" s="22" t="s">
        <v>4</v>
      </c>
      <c r="B31" s="21" t="s">
        <v>4</v>
      </c>
      <c r="C31" s="14" t="s">
        <v>242</v>
      </c>
      <c r="D31" s="20"/>
    </row>
    <row r="32" spans="1:4" ht="19.5" customHeight="1">
      <c r="A32" s="14" t="s">
        <v>4</v>
      </c>
      <c r="B32" s="21" t="s">
        <v>4</v>
      </c>
      <c r="C32" s="14" t="s">
        <v>243</v>
      </c>
      <c r="D32" s="20"/>
    </row>
    <row r="33" spans="1:4" ht="18" customHeight="1">
      <c r="A33" s="14" t="s">
        <v>30</v>
      </c>
      <c r="B33" s="19">
        <v>279.92</v>
      </c>
      <c r="C33" s="14" t="s">
        <v>244</v>
      </c>
      <c r="D33" s="20"/>
    </row>
    <row r="34" spans="1:4" ht="19.5" customHeight="1">
      <c r="A34" s="14" t="s">
        <v>4</v>
      </c>
      <c r="B34" s="21" t="s">
        <v>4</v>
      </c>
      <c r="C34" s="14" t="s">
        <v>245</v>
      </c>
      <c r="D34" s="20"/>
    </row>
    <row r="35" spans="1:4" ht="16.5" customHeight="1">
      <c r="A35" s="14" t="s">
        <v>4</v>
      </c>
      <c r="B35" s="21" t="s">
        <v>4</v>
      </c>
      <c r="C35" s="14" t="s">
        <v>246</v>
      </c>
      <c r="D35" s="20"/>
    </row>
    <row r="36" spans="1:4" ht="16.5" customHeight="1">
      <c r="A36" s="14" t="s">
        <v>4</v>
      </c>
      <c r="B36" s="21" t="s">
        <v>4</v>
      </c>
      <c r="C36" s="22" t="s">
        <v>4</v>
      </c>
      <c r="D36" s="21" t="s">
        <v>4</v>
      </c>
    </row>
    <row r="37" spans="1:4" ht="15">
      <c r="A37" s="14" t="s">
        <v>4</v>
      </c>
      <c r="B37" s="14" t="s">
        <v>4</v>
      </c>
      <c r="C37" s="14" t="s">
        <v>4</v>
      </c>
      <c r="D37" s="14" t="s">
        <v>4</v>
      </c>
    </row>
    <row r="38" spans="1:4" ht="15">
      <c r="A38" s="22" t="s">
        <v>47</v>
      </c>
      <c r="B38" s="19">
        <f>B33+B7</f>
        <v>1314.22</v>
      </c>
      <c r="C38" s="22" t="s">
        <v>48</v>
      </c>
      <c r="D38" s="19">
        <f>SUM(D7:D35)</f>
        <v>1314.22</v>
      </c>
    </row>
  </sheetData>
  <sheetProtection/>
  <mergeCells count="3">
    <mergeCell ref="A1:D1"/>
    <mergeCell ref="A5:B5"/>
    <mergeCell ref="C5:D5"/>
  </mergeCells>
  <printOptions/>
  <pageMargins left="0.07847222222222222" right="0.07847222222222222" top="0.275" bottom="1" header="0.5" footer="0.5"/>
  <pageSetup fitToHeight="0" fitToWidth="0" horizontalDpi="300" verticalDpi="300" orientation="portrait" pageOrder="overThenDown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SheetLayoutView="100" workbookViewId="0" topLeftCell="B1">
      <selection activeCell="F12" sqref="F12"/>
    </sheetView>
  </sheetViews>
  <sheetFormatPr defaultColWidth="9.140625" defaultRowHeight="12.75"/>
  <cols>
    <col min="1" max="1" width="12.7109375" style="0" customWidth="1"/>
    <col min="2" max="2" width="30.421875" style="0" customWidth="1"/>
    <col min="3" max="3" width="17.421875" style="0" customWidth="1"/>
    <col min="4" max="4" width="38.8515625" style="0" customWidth="1"/>
    <col min="5" max="5" width="18.00390625" style="11" customWidth="1"/>
    <col min="6" max="6" width="16.57421875" style="11" customWidth="1"/>
    <col min="7" max="7" width="20.00390625" style="11" customWidth="1"/>
    <col min="8" max="9" width="16.00390625" style="0" bestFit="1" customWidth="1"/>
    <col min="10" max="10" width="12.00390625" style="0" bestFit="1" customWidth="1"/>
    <col min="11" max="11" width="11.140625" style="0" customWidth="1"/>
  </cols>
  <sheetData>
    <row r="1" ht="21.75" customHeight="1">
      <c r="A1" s="1" t="s">
        <v>247</v>
      </c>
    </row>
    <row r="2" ht="15" customHeight="1">
      <c r="A2" s="2" t="s">
        <v>3</v>
      </c>
    </row>
    <row r="3" ht="15" customHeight="1">
      <c r="A3" s="2" t="s">
        <v>50</v>
      </c>
    </row>
    <row r="4" spans="1:11" ht="15" customHeight="1">
      <c r="A4" s="6" t="s">
        <v>51</v>
      </c>
      <c r="B4" s="6" t="s">
        <v>52</v>
      </c>
      <c r="C4" s="7" t="s">
        <v>248</v>
      </c>
      <c r="D4" s="8"/>
      <c r="E4" s="6" t="s">
        <v>62</v>
      </c>
      <c r="F4" s="6" t="s">
        <v>30</v>
      </c>
      <c r="G4" s="6" t="s">
        <v>249</v>
      </c>
      <c r="H4" s="6" t="s">
        <v>250</v>
      </c>
      <c r="I4" s="6" t="s">
        <v>251</v>
      </c>
      <c r="J4" s="6" t="s">
        <v>252</v>
      </c>
      <c r="K4" s="6" t="s">
        <v>253</v>
      </c>
    </row>
    <row r="5" spans="1:11" ht="12.75">
      <c r="A5" s="9"/>
      <c r="B5" s="9"/>
      <c r="C5" s="3" t="s">
        <v>55</v>
      </c>
      <c r="D5" s="3" t="s">
        <v>56</v>
      </c>
      <c r="E5" s="9"/>
      <c r="F5" s="9"/>
      <c r="G5" s="9"/>
      <c r="H5" s="9"/>
      <c r="I5" s="9"/>
      <c r="J5" s="9"/>
      <c r="K5" s="9"/>
    </row>
    <row r="6" spans="1:11" ht="12.75">
      <c r="A6" s="4" t="s">
        <v>62</v>
      </c>
      <c r="B6" s="4"/>
      <c r="C6" s="4"/>
      <c r="D6" s="4"/>
      <c r="E6" s="10">
        <f>E7</f>
        <v>1314.22</v>
      </c>
      <c r="F6" s="10">
        <f>F7</f>
        <v>279.91999999999996</v>
      </c>
      <c r="G6" s="10">
        <f>G7</f>
        <v>1034.3000000000002</v>
      </c>
      <c r="H6" s="4"/>
      <c r="I6" s="4"/>
      <c r="J6" s="4"/>
      <c r="K6" s="4"/>
    </row>
    <row r="7" spans="1:11" ht="12.75">
      <c r="A7" s="4" t="s">
        <v>63</v>
      </c>
      <c r="B7" s="4" t="s">
        <v>64</v>
      </c>
      <c r="C7" s="4"/>
      <c r="D7" s="4"/>
      <c r="E7" s="10">
        <f>E8+E17+E20+E23+E26+E35+E42+E47+E60</f>
        <v>1314.22</v>
      </c>
      <c r="F7" s="10">
        <f>F8+F17+F20+F23+F26+F35+F42+F47+F60</f>
        <v>279.91999999999996</v>
      </c>
      <c r="G7" s="10">
        <f>G8+G17+G20+G23+G26+G35+G42+G47+G60</f>
        <v>1034.3000000000002</v>
      </c>
      <c r="H7" s="4"/>
      <c r="I7" s="4"/>
      <c r="J7" s="4"/>
      <c r="K7" s="4"/>
    </row>
    <row r="8" spans="1:11" ht="12.75">
      <c r="A8" s="4"/>
      <c r="B8" s="4"/>
      <c r="C8" s="4" t="s">
        <v>65</v>
      </c>
      <c r="D8" s="4" t="s">
        <v>66</v>
      </c>
      <c r="E8" s="10">
        <f>F8+G8</f>
        <v>529.22</v>
      </c>
      <c r="F8" s="10">
        <f>F9+F11+F13+F15</f>
        <v>177.29</v>
      </c>
      <c r="G8" s="10">
        <f>G9+G11+G13+G15</f>
        <v>351.93</v>
      </c>
      <c r="H8" s="4"/>
      <c r="I8" s="4"/>
      <c r="J8" s="4"/>
      <c r="K8" s="4"/>
    </row>
    <row r="9" spans="1:11" ht="12.75">
      <c r="A9" s="4"/>
      <c r="B9" s="4"/>
      <c r="C9" s="4" t="s">
        <v>67</v>
      </c>
      <c r="D9" s="4" t="s">
        <v>68</v>
      </c>
      <c r="E9" s="10">
        <f aca="true" t="shared" si="0" ref="E9:E40">F9+G9</f>
        <v>20</v>
      </c>
      <c r="F9" s="12"/>
      <c r="G9" s="10">
        <v>20</v>
      </c>
      <c r="H9" s="4"/>
      <c r="I9" s="4"/>
      <c r="J9" s="4"/>
      <c r="K9" s="4"/>
    </row>
    <row r="10" spans="1:11" ht="12.75">
      <c r="A10" s="4"/>
      <c r="B10" s="4"/>
      <c r="C10" s="4" t="s">
        <v>69</v>
      </c>
      <c r="D10" s="4" t="s">
        <v>70</v>
      </c>
      <c r="E10" s="10">
        <f t="shared" si="0"/>
        <v>20</v>
      </c>
      <c r="F10" s="12"/>
      <c r="G10" s="10">
        <v>20</v>
      </c>
      <c r="H10" s="4"/>
      <c r="I10" s="4"/>
      <c r="J10" s="4"/>
      <c r="K10" s="4"/>
    </row>
    <row r="11" spans="1:11" ht="12.75">
      <c r="A11" s="4"/>
      <c r="B11" s="4"/>
      <c r="C11" s="4" t="s">
        <v>71</v>
      </c>
      <c r="D11" s="4" t="s">
        <v>72</v>
      </c>
      <c r="E11" s="10">
        <f t="shared" si="0"/>
        <v>411.22</v>
      </c>
      <c r="F11" s="12">
        <f>F12</f>
        <v>177.29</v>
      </c>
      <c r="G11" s="10">
        <f>G12</f>
        <v>233.93</v>
      </c>
      <c r="H11" s="4"/>
      <c r="I11" s="4"/>
      <c r="J11" s="4"/>
      <c r="K11" s="4"/>
    </row>
    <row r="12" spans="1:11" ht="12.75">
      <c r="A12" s="4"/>
      <c r="B12" s="4"/>
      <c r="C12" s="4" t="s">
        <v>73</v>
      </c>
      <c r="D12" s="4" t="s">
        <v>70</v>
      </c>
      <c r="E12" s="10">
        <f t="shared" si="0"/>
        <v>411.22</v>
      </c>
      <c r="F12" s="12">
        <v>177.29</v>
      </c>
      <c r="G12" s="10">
        <v>233.93</v>
      </c>
      <c r="H12" s="4"/>
      <c r="I12" s="4"/>
      <c r="J12" s="4"/>
      <c r="K12" s="4"/>
    </row>
    <row r="13" spans="1:11" ht="12.75">
      <c r="A13" s="4"/>
      <c r="B13" s="4"/>
      <c r="C13" s="4" t="s">
        <v>74</v>
      </c>
      <c r="D13" s="4" t="s">
        <v>75</v>
      </c>
      <c r="E13" s="10">
        <f t="shared" si="0"/>
        <v>44</v>
      </c>
      <c r="F13" s="12"/>
      <c r="G13" s="10">
        <v>44</v>
      </c>
      <c r="H13" s="4"/>
      <c r="I13" s="4"/>
      <c r="J13" s="4"/>
      <c r="K13" s="4"/>
    </row>
    <row r="14" spans="1:11" ht="12.75">
      <c r="A14" s="4"/>
      <c r="B14" s="4"/>
      <c r="C14" s="4" t="s">
        <v>76</v>
      </c>
      <c r="D14" s="4" t="s">
        <v>70</v>
      </c>
      <c r="E14" s="10">
        <f t="shared" si="0"/>
        <v>44</v>
      </c>
      <c r="F14" s="12"/>
      <c r="G14" s="10">
        <v>44</v>
      </c>
      <c r="H14" s="4"/>
      <c r="I14" s="4"/>
      <c r="J14" s="4"/>
      <c r="K14" s="4"/>
    </row>
    <row r="15" spans="1:11" ht="12.75">
      <c r="A15" s="4"/>
      <c r="B15" s="4"/>
      <c r="C15" s="4" t="s">
        <v>77</v>
      </c>
      <c r="D15" s="4" t="s">
        <v>78</v>
      </c>
      <c r="E15" s="10">
        <f t="shared" si="0"/>
        <v>54</v>
      </c>
      <c r="F15" s="12"/>
      <c r="G15" s="10">
        <v>54</v>
      </c>
      <c r="H15" s="4"/>
      <c r="I15" s="4"/>
      <c r="J15" s="4"/>
      <c r="K15" s="4"/>
    </row>
    <row r="16" spans="1:11" ht="12.75">
      <c r="A16" s="4"/>
      <c r="B16" s="4"/>
      <c r="C16" s="4" t="s">
        <v>79</v>
      </c>
      <c r="D16" s="4" t="s">
        <v>70</v>
      </c>
      <c r="E16" s="10">
        <f t="shared" si="0"/>
        <v>54</v>
      </c>
      <c r="F16" s="12"/>
      <c r="G16" s="10">
        <v>54</v>
      </c>
      <c r="H16" s="4"/>
      <c r="I16" s="4"/>
      <c r="J16" s="4"/>
      <c r="K16" s="4"/>
    </row>
    <row r="17" spans="1:11" ht="12.75">
      <c r="A17" s="4"/>
      <c r="B17" s="4"/>
      <c r="C17" s="4">
        <v>203</v>
      </c>
      <c r="D17" s="4" t="s">
        <v>80</v>
      </c>
      <c r="E17" s="10">
        <f t="shared" si="0"/>
        <v>5</v>
      </c>
      <c r="F17" s="12"/>
      <c r="G17" s="10">
        <v>5</v>
      </c>
      <c r="H17" s="4"/>
      <c r="I17" s="4"/>
      <c r="J17" s="4"/>
      <c r="K17" s="4"/>
    </row>
    <row r="18" spans="1:11" ht="12.75">
      <c r="A18" s="4"/>
      <c r="B18" s="4"/>
      <c r="C18" s="4">
        <v>20306</v>
      </c>
      <c r="D18" s="4" t="s">
        <v>81</v>
      </c>
      <c r="E18" s="10">
        <f t="shared" si="0"/>
        <v>5</v>
      </c>
      <c r="F18" s="12"/>
      <c r="G18" s="10">
        <v>5</v>
      </c>
      <c r="H18" s="4"/>
      <c r="I18" s="4"/>
      <c r="J18" s="4"/>
      <c r="K18" s="4"/>
    </row>
    <row r="19" spans="1:11" ht="12.75">
      <c r="A19" s="4"/>
      <c r="B19" s="4"/>
      <c r="C19" s="4">
        <v>2030607</v>
      </c>
      <c r="D19" s="4" t="s">
        <v>82</v>
      </c>
      <c r="E19" s="10">
        <f t="shared" si="0"/>
        <v>5</v>
      </c>
      <c r="F19" s="12"/>
      <c r="G19" s="10">
        <v>5</v>
      </c>
      <c r="H19" s="4"/>
      <c r="I19" s="4"/>
      <c r="J19" s="4"/>
      <c r="K19" s="4"/>
    </row>
    <row r="20" spans="1:11" ht="12.75">
      <c r="A20" s="4"/>
      <c r="B20" s="4"/>
      <c r="C20" s="4">
        <v>205</v>
      </c>
      <c r="D20" s="4" t="s">
        <v>83</v>
      </c>
      <c r="E20" s="10">
        <f t="shared" si="0"/>
        <v>2</v>
      </c>
      <c r="F20" s="12"/>
      <c r="G20" s="10">
        <v>2</v>
      </c>
      <c r="H20" s="4"/>
      <c r="I20" s="4"/>
      <c r="J20" s="4"/>
      <c r="K20" s="4"/>
    </row>
    <row r="21" spans="1:11" ht="12.75">
      <c r="A21" s="4"/>
      <c r="B21" s="4"/>
      <c r="C21" s="4">
        <v>20599</v>
      </c>
      <c r="D21" s="4" t="s">
        <v>84</v>
      </c>
      <c r="E21" s="10">
        <f t="shared" si="0"/>
        <v>2</v>
      </c>
      <c r="F21" s="12"/>
      <c r="G21" s="10">
        <v>2</v>
      </c>
      <c r="H21" s="4"/>
      <c r="I21" s="4"/>
      <c r="J21" s="4"/>
      <c r="K21" s="4"/>
    </row>
    <row r="22" spans="1:11" ht="12.75">
      <c r="A22" s="4"/>
      <c r="B22" s="4"/>
      <c r="C22" s="4">
        <v>2059999</v>
      </c>
      <c r="D22" s="4" t="s">
        <v>84</v>
      </c>
      <c r="E22" s="10">
        <f t="shared" si="0"/>
        <v>2</v>
      </c>
      <c r="F22" s="12"/>
      <c r="G22" s="10">
        <v>2</v>
      </c>
      <c r="H22" s="4"/>
      <c r="I22" s="4"/>
      <c r="J22" s="4"/>
      <c r="K22" s="4"/>
    </row>
    <row r="23" spans="1:11" ht="12.75">
      <c r="A23" s="4"/>
      <c r="B23" s="4"/>
      <c r="C23" s="4" t="s">
        <v>85</v>
      </c>
      <c r="D23" s="4" t="s">
        <v>86</v>
      </c>
      <c r="E23" s="10">
        <f t="shared" si="0"/>
        <v>36</v>
      </c>
      <c r="F23" s="12"/>
      <c r="G23" s="10">
        <v>36</v>
      </c>
      <c r="H23" s="4"/>
      <c r="I23" s="4"/>
      <c r="J23" s="4"/>
      <c r="K23" s="4"/>
    </row>
    <row r="24" spans="1:11" ht="12.75">
      <c r="A24" s="4"/>
      <c r="B24" s="4"/>
      <c r="C24" s="4" t="s">
        <v>87</v>
      </c>
      <c r="D24" s="4" t="s">
        <v>88</v>
      </c>
      <c r="E24" s="10">
        <f t="shared" si="0"/>
        <v>36</v>
      </c>
      <c r="F24" s="12"/>
      <c r="G24" s="10">
        <v>36</v>
      </c>
      <c r="H24" s="4"/>
      <c r="I24" s="4"/>
      <c r="J24" s="4"/>
      <c r="K24" s="4"/>
    </row>
    <row r="25" spans="1:11" ht="12.75">
      <c r="A25" s="4"/>
      <c r="B25" s="4"/>
      <c r="C25" s="4">
        <v>2070112</v>
      </c>
      <c r="D25" s="4" t="s">
        <v>89</v>
      </c>
      <c r="E25" s="10">
        <f t="shared" si="0"/>
        <v>36</v>
      </c>
      <c r="F25" s="12"/>
      <c r="G25" s="10">
        <v>36</v>
      </c>
      <c r="H25" s="4"/>
      <c r="I25" s="4"/>
      <c r="J25" s="4"/>
      <c r="K25" s="4"/>
    </row>
    <row r="26" spans="1:11" ht="12.75">
      <c r="A26" s="4"/>
      <c r="B26" s="4"/>
      <c r="C26" s="4" t="s">
        <v>90</v>
      </c>
      <c r="D26" s="4" t="s">
        <v>91</v>
      </c>
      <c r="E26" s="10">
        <f t="shared" si="0"/>
        <v>163</v>
      </c>
      <c r="F26" s="12"/>
      <c r="G26" s="10">
        <v>163</v>
      </c>
      <c r="H26" s="4"/>
      <c r="I26" s="4"/>
      <c r="J26" s="4"/>
      <c r="K26" s="4"/>
    </row>
    <row r="27" spans="1:11" ht="12.75">
      <c r="A27" s="4"/>
      <c r="B27" s="4"/>
      <c r="C27" s="4" t="s">
        <v>92</v>
      </c>
      <c r="D27" s="4" t="s">
        <v>93</v>
      </c>
      <c r="E27" s="10">
        <f t="shared" si="0"/>
        <v>25</v>
      </c>
      <c r="F27" s="12"/>
      <c r="G27" s="10">
        <v>25</v>
      </c>
      <c r="H27" s="4"/>
      <c r="I27" s="4"/>
      <c r="J27" s="4"/>
      <c r="K27" s="4"/>
    </row>
    <row r="28" spans="1:11" ht="12.75">
      <c r="A28" s="4"/>
      <c r="B28" s="4"/>
      <c r="C28" s="4" t="s">
        <v>94</v>
      </c>
      <c r="D28" s="4" t="s">
        <v>95</v>
      </c>
      <c r="E28" s="10">
        <f t="shared" si="0"/>
        <v>25</v>
      </c>
      <c r="F28" s="12"/>
      <c r="G28" s="10">
        <v>25</v>
      </c>
      <c r="H28" s="4"/>
      <c r="I28" s="4"/>
      <c r="J28" s="4"/>
      <c r="K28" s="4"/>
    </row>
    <row r="29" spans="1:11" ht="12.75">
      <c r="A29" s="4"/>
      <c r="B29" s="4"/>
      <c r="C29" s="4" t="s">
        <v>96</v>
      </c>
      <c r="D29" s="4" t="s">
        <v>97</v>
      </c>
      <c r="E29" s="10">
        <f t="shared" si="0"/>
        <v>112</v>
      </c>
      <c r="F29" s="12"/>
      <c r="G29" s="10">
        <v>112</v>
      </c>
      <c r="H29" s="4"/>
      <c r="I29" s="4"/>
      <c r="J29" s="4"/>
      <c r="K29" s="4"/>
    </row>
    <row r="30" spans="1:11" ht="12.75">
      <c r="A30" s="4"/>
      <c r="B30" s="4"/>
      <c r="C30" s="4" t="s">
        <v>98</v>
      </c>
      <c r="D30" s="4" t="s">
        <v>99</v>
      </c>
      <c r="E30" s="10">
        <f t="shared" si="0"/>
        <v>50</v>
      </c>
      <c r="F30" s="12"/>
      <c r="G30" s="10">
        <v>50</v>
      </c>
      <c r="H30" s="4"/>
      <c r="I30" s="4"/>
      <c r="J30" s="4"/>
      <c r="K30" s="4"/>
    </row>
    <row r="31" spans="1:11" ht="12.75">
      <c r="A31" s="4"/>
      <c r="B31" s="4"/>
      <c r="C31" s="4" t="s">
        <v>100</v>
      </c>
      <c r="D31" s="4" t="s">
        <v>101</v>
      </c>
      <c r="E31" s="10">
        <f t="shared" si="0"/>
        <v>27</v>
      </c>
      <c r="F31" s="12"/>
      <c r="G31" s="10">
        <v>27</v>
      </c>
      <c r="H31" s="4"/>
      <c r="I31" s="4"/>
      <c r="J31" s="4"/>
      <c r="K31" s="4"/>
    </row>
    <row r="32" spans="1:11" ht="12.75">
      <c r="A32" s="4"/>
      <c r="B32" s="4"/>
      <c r="C32" s="4" t="s">
        <v>102</v>
      </c>
      <c r="D32" s="4" t="s">
        <v>103</v>
      </c>
      <c r="E32" s="10">
        <f t="shared" si="0"/>
        <v>35</v>
      </c>
      <c r="F32" s="12"/>
      <c r="G32" s="10">
        <v>35</v>
      </c>
      <c r="H32" s="4"/>
      <c r="I32" s="4"/>
      <c r="J32" s="4"/>
      <c r="K32" s="4"/>
    </row>
    <row r="33" spans="1:11" ht="12.75">
      <c r="A33" s="4"/>
      <c r="B33" s="4"/>
      <c r="C33" s="4" t="s">
        <v>104</v>
      </c>
      <c r="D33" s="4" t="s">
        <v>105</v>
      </c>
      <c r="E33" s="10">
        <f t="shared" si="0"/>
        <v>26</v>
      </c>
      <c r="F33" s="12"/>
      <c r="G33" s="10">
        <v>26</v>
      </c>
      <c r="H33" s="4"/>
      <c r="I33" s="4"/>
      <c r="J33" s="4"/>
      <c r="K33" s="4"/>
    </row>
    <row r="34" spans="1:11" ht="12.75">
      <c r="A34" s="4"/>
      <c r="B34" s="4"/>
      <c r="C34" s="4" t="s">
        <v>106</v>
      </c>
      <c r="D34" s="4" t="s">
        <v>107</v>
      </c>
      <c r="E34" s="10">
        <f t="shared" si="0"/>
        <v>26</v>
      </c>
      <c r="F34" s="12"/>
      <c r="G34" s="10">
        <v>26</v>
      </c>
      <c r="H34" s="4"/>
      <c r="I34" s="4"/>
      <c r="J34" s="4"/>
      <c r="K34" s="4"/>
    </row>
    <row r="35" spans="1:11" ht="12.75">
      <c r="A35" s="4"/>
      <c r="B35" s="4"/>
      <c r="C35" s="4" t="s">
        <v>108</v>
      </c>
      <c r="D35" s="4" t="s">
        <v>109</v>
      </c>
      <c r="E35" s="10">
        <f t="shared" si="0"/>
        <v>71</v>
      </c>
      <c r="F35" s="12"/>
      <c r="G35" s="10">
        <v>71</v>
      </c>
      <c r="H35" s="4"/>
      <c r="I35" s="4"/>
      <c r="J35" s="4"/>
      <c r="K35" s="4"/>
    </row>
    <row r="36" spans="1:11" ht="12.75">
      <c r="A36" s="4"/>
      <c r="B36" s="4"/>
      <c r="C36" s="4">
        <v>21004</v>
      </c>
      <c r="D36" s="4" t="s">
        <v>110</v>
      </c>
      <c r="E36" s="10">
        <f t="shared" si="0"/>
        <v>3</v>
      </c>
      <c r="F36" s="12"/>
      <c r="G36" s="10">
        <v>3</v>
      </c>
      <c r="H36" s="4"/>
      <c r="I36" s="4"/>
      <c r="J36" s="4"/>
      <c r="K36" s="4"/>
    </row>
    <row r="37" spans="1:11" ht="12.75">
      <c r="A37" s="4"/>
      <c r="B37" s="4"/>
      <c r="C37" s="4">
        <v>2100410</v>
      </c>
      <c r="D37" s="4" t="s">
        <v>111</v>
      </c>
      <c r="E37" s="10">
        <f t="shared" si="0"/>
        <v>3</v>
      </c>
      <c r="F37" s="12"/>
      <c r="G37" s="10">
        <v>3</v>
      </c>
      <c r="H37" s="4"/>
      <c r="I37" s="4"/>
      <c r="J37" s="4"/>
      <c r="K37" s="4"/>
    </row>
    <row r="38" spans="1:11" ht="12.75">
      <c r="A38" s="4"/>
      <c r="B38" s="4"/>
      <c r="C38" s="4" t="s">
        <v>112</v>
      </c>
      <c r="D38" s="4" t="s">
        <v>113</v>
      </c>
      <c r="E38" s="10">
        <f t="shared" si="0"/>
        <v>68</v>
      </c>
      <c r="F38" s="12"/>
      <c r="G38" s="10">
        <v>68</v>
      </c>
      <c r="H38" s="4"/>
      <c r="I38" s="4"/>
      <c r="J38" s="4"/>
      <c r="K38" s="4"/>
    </row>
    <row r="39" spans="1:11" ht="12.75">
      <c r="A39" s="4"/>
      <c r="B39" s="4"/>
      <c r="C39" s="4" t="s">
        <v>114</v>
      </c>
      <c r="D39" s="4" t="s">
        <v>115</v>
      </c>
      <c r="E39" s="10">
        <f t="shared" si="0"/>
        <v>28</v>
      </c>
      <c r="F39" s="12"/>
      <c r="G39" s="10">
        <v>28</v>
      </c>
      <c r="H39" s="4"/>
      <c r="I39" s="4"/>
      <c r="J39" s="4"/>
      <c r="K39" s="4"/>
    </row>
    <row r="40" spans="1:11" ht="12.75">
      <c r="A40" s="4"/>
      <c r="B40" s="4"/>
      <c r="C40" s="4" t="s">
        <v>116</v>
      </c>
      <c r="D40" s="4" t="s">
        <v>117</v>
      </c>
      <c r="E40" s="10">
        <f t="shared" si="0"/>
        <v>28</v>
      </c>
      <c r="F40" s="12"/>
      <c r="G40" s="10">
        <v>28</v>
      </c>
      <c r="H40" s="4"/>
      <c r="I40" s="4"/>
      <c r="J40" s="4"/>
      <c r="K40" s="4"/>
    </row>
    <row r="41" spans="1:11" ht="12.75">
      <c r="A41" s="4"/>
      <c r="B41" s="4"/>
      <c r="C41" s="4">
        <v>2101103</v>
      </c>
      <c r="D41" s="4" t="s">
        <v>118</v>
      </c>
      <c r="E41" s="10">
        <f aca="true" t="shared" si="1" ref="E41:E62">F41+G41</f>
        <v>12</v>
      </c>
      <c r="F41" s="12"/>
      <c r="G41" s="10">
        <v>12</v>
      </c>
      <c r="H41" s="4"/>
      <c r="I41" s="4"/>
      <c r="J41" s="4"/>
      <c r="K41" s="4"/>
    </row>
    <row r="42" spans="1:11" ht="12.75">
      <c r="A42" s="4"/>
      <c r="B42" s="4"/>
      <c r="C42" s="4">
        <v>212</v>
      </c>
      <c r="D42" s="4" t="s">
        <v>119</v>
      </c>
      <c r="E42" s="10">
        <f t="shared" si="1"/>
        <v>84</v>
      </c>
      <c r="F42" s="12">
        <f>F45</f>
        <v>17.63</v>
      </c>
      <c r="G42" s="10">
        <f>G43+G45</f>
        <v>66.37</v>
      </c>
      <c r="H42" s="4"/>
      <c r="I42" s="4"/>
      <c r="J42" s="4"/>
      <c r="K42" s="4"/>
    </row>
    <row r="43" spans="1:11" ht="12.75">
      <c r="A43" s="4"/>
      <c r="B43" s="4"/>
      <c r="C43" s="4" t="s">
        <v>120</v>
      </c>
      <c r="D43" s="4" t="s">
        <v>121</v>
      </c>
      <c r="E43" s="10">
        <f t="shared" si="1"/>
        <v>26</v>
      </c>
      <c r="F43" s="12"/>
      <c r="G43" s="10">
        <v>26</v>
      </c>
      <c r="H43" s="4"/>
      <c r="I43" s="4"/>
      <c r="J43" s="4"/>
      <c r="K43" s="4"/>
    </row>
    <row r="44" spans="1:11" ht="12.75">
      <c r="A44" s="4"/>
      <c r="B44" s="4"/>
      <c r="C44" s="4" t="s">
        <v>122</v>
      </c>
      <c r="D44" s="4" t="s">
        <v>123</v>
      </c>
      <c r="E44" s="10">
        <f t="shared" si="1"/>
        <v>26</v>
      </c>
      <c r="F44" s="12"/>
      <c r="G44" s="10">
        <v>26</v>
      </c>
      <c r="H44" s="4"/>
      <c r="I44" s="4"/>
      <c r="J44" s="4"/>
      <c r="K44" s="4"/>
    </row>
    <row r="45" spans="1:11" ht="12.75">
      <c r="A45" s="4"/>
      <c r="B45" s="4"/>
      <c r="C45" s="4">
        <v>21299</v>
      </c>
      <c r="D45" s="4" t="s">
        <v>124</v>
      </c>
      <c r="E45" s="10">
        <f t="shared" si="1"/>
        <v>58</v>
      </c>
      <c r="F45" s="12">
        <f>F46</f>
        <v>17.63</v>
      </c>
      <c r="G45" s="10">
        <f>G46</f>
        <v>40.37</v>
      </c>
      <c r="H45" s="4"/>
      <c r="I45" s="4"/>
      <c r="J45" s="4"/>
      <c r="K45" s="4"/>
    </row>
    <row r="46" spans="1:11" ht="12.75">
      <c r="A46" s="4"/>
      <c r="B46" s="4"/>
      <c r="C46" s="4">
        <v>2129999</v>
      </c>
      <c r="D46" s="4" t="s">
        <v>124</v>
      </c>
      <c r="E46" s="10">
        <f t="shared" si="1"/>
        <v>58</v>
      </c>
      <c r="F46" s="12">
        <v>17.63</v>
      </c>
      <c r="G46" s="10">
        <v>40.37</v>
      </c>
      <c r="H46" s="4"/>
      <c r="I46" s="4"/>
      <c r="J46" s="4"/>
      <c r="K46" s="4"/>
    </row>
    <row r="47" spans="1:11" ht="12.75">
      <c r="A47" s="4"/>
      <c r="B47" s="4"/>
      <c r="C47" s="4" t="s">
        <v>125</v>
      </c>
      <c r="D47" s="4" t="s">
        <v>126</v>
      </c>
      <c r="E47" s="10">
        <f t="shared" si="1"/>
        <v>362</v>
      </c>
      <c r="F47" s="12">
        <f>F48+F53</f>
        <v>85</v>
      </c>
      <c r="G47" s="10">
        <f>G48+G51+G53+G55+G58</f>
        <v>277</v>
      </c>
      <c r="H47" s="4"/>
      <c r="I47" s="4"/>
      <c r="J47" s="4"/>
      <c r="K47" s="4"/>
    </row>
    <row r="48" spans="1:11" ht="12.75">
      <c r="A48" s="4"/>
      <c r="B48" s="4"/>
      <c r="C48" s="4" t="s">
        <v>127</v>
      </c>
      <c r="D48" s="4" t="s">
        <v>128</v>
      </c>
      <c r="E48" s="10">
        <f t="shared" si="1"/>
        <v>111</v>
      </c>
      <c r="F48" s="12">
        <f>F50</f>
        <v>5</v>
      </c>
      <c r="G48" s="10">
        <f>G49+G50</f>
        <v>106</v>
      </c>
      <c r="H48" s="4"/>
      <c r="I48" s="4"/>
      <c r="J48" s="4"/>
      <c r="K48" s="4"/>
    </row>
    <row r="49" spans="1:11" ht="12.75">
      <c r="A49" s="4"/>
      <c r="B49" s="4"/>
      <c r="C49" s="4" t="s">
        <v>129</v>
      </c>
      <c r="D49" s="4" t="s">
        <v>130</v>
      </c>
      <c r="E49" s="10">
        <f t="shared" si="1"/>
        <v>106</v>
      </c>
      <c r="F49" s="12"/>
      <c r="G49" s="10">
        <v>106</v>
      </c>
      <c r="H49" s="4"/>
      <c r="I49" s="4"/>
      <c r="J49" s="4"/>
      <c r="K49" s="4"/>
    </row>
    <row r="50" spans="1:11" ht="12.75">
      <c r="A50" s="4"/>
      <c r="B50" s="4"/>
      <c r="C50" s="4">
        <v>2130119</v>
      </c>
      <c r="D50" s="4" t="s">
        <v>131</v>
      </c>
      <c r="E50" s="10">
        <f t="shared" si="1"/>
        <v>5</v>
      </c>
      <c r="F50" s="12">
        <v>5</v>
      </c>
      <c r="G50" s="10"/>
      <c r="H50" s="4"/>
      <c r="I50" s="4"/>
      <c r="J50" s="4"/>
      <c r="K50" s="4"/>
    </row>
    <row r="51" spans="1:11" ht="12.75">
      <c r="A51" s="4"/>
      <c r="B51" s="4"/>
      <c r="C51" s="4">
        <v>21302</v>
      </c>
      <c r="D51" s="4" t="s">
        <v>132</v>
      </c>
      <c r="E51" s="10">
        <f t="shared" si="1"/>
        <v>24</v>
      </c>
      <c r="F51" s="12"/>
      <c r="G51" s="10">
        <v>24</v>
      </c>
      <c r="H51" s="4"/>
      <c r="I51" s="4"/>
      <c r="J51" s="4"/>
      <c r="K51" s="4"/>
    </row>
    <row r="52" spans="1:11" ht="12.75">
      <c r="A52" s="4"/>
      <c r="B52" s="4"/>
      <c r="C52" s="4">
        <v>2130204</v>
      </c>
      <c r="D52" s="4" t="s">
        <v>133</v>
      </c>
      <c r="E52" s="10">
        <f t="shared" si="1"/>
        <v>24</v>
      </c>
      <c r="F52" s="12"/>
      <c r="G52" s="10">
        <v>24</v>
      </c>
      <c r="H52" s="4"/>
      <c r="I52" s="4"/>
      <c r="J52" s="4"/>
      <c r="K52" s="4"/>
    </row>
    <row r="53" spans="1:11" ht="12.75">
      <c r="A53" s="4"/>
      <c r="B53" s="4"/>
      <c r="C53" s="4">
        <v>21303</v>
      </c>
      <c r="D53" s="4" t="s">
        <v>134</v>
      </c>
      <c r="E53" s="10">
        <f t="shared" si="1"/>
        <v>80</v>
      </c>
      <c r="F53" s="12">
        <f>F54</f>
        <v>80</v>
      </c>
      <c r="G53" s="10"/>
      <c r="H53" s="4"/>
      <c r="I53" s="4"/>
      <c r="J53" s="4"/>
      <c r="K53" s="4"/>
    </row>
    <row r="54" spans="1:11" ht="12.75">
      <c r="A54" s="4"/>
      <c r="B54" s="4"/>
      <c r="C54" s="4">
        <v>2130305</v>
      </c>
      <c r="D54" s="4" t="s">
        <v>135</v>
      </c>
      <c r="E54" s="10">
        <f t="shared" si="1"/>
        <v>80</v>
      </c>
      <c r="F54" s="12">
        <v>80</v>
      </c>
      <c r="G54" s="10"/>
      <c r="H54" s="4"/>
      <c r="I54" s="4"/>
      <c r="J54" s="4"/>
      <c r="K54" s="4"/>
    </row>
    <row r="55" spans="1:11" ht="12.75">
      <c r="A55" s="4"/>
      <c r="B55" s="4"/>
      <c r="C55" s="4">
        <v>21305</v>
      </c>
      <c r="D55" s="4" t="s">
        <v>136</v>
      </c>
      <c r="E55" s="10">
        <f t="shared" si="1"/>
        <v>22</v>
      </c>
      <c r="F55" s="12"/>
      <c r="G55" s="10">
        <v>22</v>
      </c>
      <c r="H55" s="4"/>
      <c r="I55" s="4"/>
      <c r="J55" s="4"/>
      <c r="K55" s="4"/>
    </row>
    <row r="56" spans="1:11" ht="12.75">
      <c r="A56" s="4"/>
      <c r="B56" s="4"/>
      <c r="C56" s="4">
        <v>2130504</v>
      </c>
      <c r="D56" s="4" t="s">
        <v>137</v>
      </c>
      <c r="E56" s="10">
        <f t="shared" si="1"/>
        <v>17</v>
      </c>
      <c r="F56" s="12"/>
      <c r="G56" s="10">
        <v>17</v>
      </c>
      <c r="H56" s="4"/>
      <c r="I56" s="4"/>
      <c r="J56" s="4"/>
      <c r="K56" s="4"/>
    </row>
    <row r="57" spans="1:11" ht="12.75">
      <c r="A57" s="4"/>
      <c r="B57" s="4"/>
      <c r="C57" s="4">
        <v>2130599</v>
      </c>
      <c r="D57" s="4" t="s">
        <v>138</v>
      </c>
      <c r="E57" s="10">
        <f t="shared" si="1"/>
        <v>5</v>
      </c>
      <c r="F57" s="12"/>
      <c r="G57" s="10">
        <v>5</v>
      </c>
      <c r="H57" s="4"/>
      <c r="I57" s="4"/>
      <c r="J57" s="4"/>
      <c r="K57" s="4"/>
    </row>
    <row r="58" spans="1:11" ht="12.75">
      <c r="A58" s="4"/>
      <c r="B58" s="4"/>
      <c r="C58" s="4">
        <v>21307</v>
      </c>
      <c r="D58" s="4" t="s">
        <v>139</v>
      </c>
      <c r="E58" s="10">
        <f t="shared" si="1"/>
        <v>125</v>
      </c>
      <c r="F58" s="12"/>
      <c r="G58" s="10">
        <v>125</v>
      </c>
      <c r="H58" s="4"/>
      <c r="I58" s="4"/>
      <c r="J58" s="4"/>
      <c r="K58" s="4"/>
    </row>
    <row r="59" spans="1:11" ht="12.75">
      <c r="A59" s="4"/>
      <c r="B59" s="4"/>
      <c r="C59" s="4">
        <v>2130701</v>
      </c>
      <c r="D59" s="4" t="s">
        <v>140</v>
      </c>
      <c r="E59" s="10">
        <f t="shared" si="1"/>
        <v>125</v>
      </c>
      <c r="F59" s="12"/>
      <c r="G59" s="10">
        <v>125</v>
      </c>
      <c r="H59" s="4"/>
      <c r="I59" s="4"/>
      <c r="J59" s="4"/>
      <c r="K59" s="4"/>
    </row>
    <row r="60" spans="1:11" ht="12.75">
      <c r="A60" s="4"/>
      <c r="B60" s="4"/>
      <c r="C60" s="4" t="s">
        <v>141</v>
      </c>
      <c r="D60" s="4" t="s">
        <v>142</v>
      </c>
      <c r="E60" s="10">
        <f t="shared" si="1"/>
        <v>62</v>
      </c>
      <c r="F60" s="12"/>
      <c r="G60" s="10">
        <v>62</v>
      </c>
      <c r="H60" s="4"/>
      <c r="I60" s="4"/>
      <c r="J60" s="4"/>
      <c r="K60" s="4"/>
    </row>
    <row r="61" spans="1:11" ht="12.75">
      <c r="A61" s="4"/>
      <c r="B61" s="4"/>
      <c r="C61" s="4" t="s">
        <v>143</v>
      </c>
      <c r="D61" s="4" t="s">
        <v>144</v>
      </c>
      <c r="E61" s="10">
        <f t="shared" si="1"/>
        <v>62</v>
      </c>
      <c r="F61" s="12"/>
      <c r="G61" s="10">
        <v>62</v>
      </c>
      <c r="H61" s="4"/>
      <c r="I61" s="4"/>
      <c r="J61" s="4"/>
      <c r="K61" s="4"/>
    </row>
    <row r="62" spans="1:11" ht="12.75">
      <c r="A62" s="4"/>
      <c r="B62" s="4"/>
      <c r="C62" s="4" t="s">
        <v>145</v>
      </c>
      <c r="D62" s="4" t="s">
        <v>146</v>
      </c>
      <c r="E62" s="10">
        <f t="shared" si="1"/>
        <v>62</v>
      </c>
      <c r="F62" s="12"/>
      <c r="G62" s="10">
        <v>62</v>
      </c>
      <c r="H62" s="4"/>
      <c r="I62" s="4"/>
      <c r="J62" s="4"/>
      <c r="K62" s="4"/>
    </row>
  </sheetData>
  <sheetProtection/>
  <mergeCells count="11">
    <mergeCell ref="A1:K1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printOptions/>
  <pageMargins left="0.3145833333333333" right="0.07847222222222222" top="0.2361111111111111" bottom="0.2361111111111111" header="0.19652777777777777" footer="0.15694444444444444"/>
  <pageSetup fitToHeight="0" fitToWidth="0" horizontalDpi="300" verticalDpi="300" orientation="landscape" pageOrder="overThenDown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workbookViewId="0" topLeftCell="A1">
      <selection activeCell="G20" sqref="G20"/>
    </sheetView>
  </sheetViews>
  <sheetFormatPr defaultColWidth="9.140625" defaultRowHeight="12.75"/>
  <cols>
    <col min="1" max="1" width="13.421875" style="0" customWidth="1"/>
    <col min="2" max="2" width="25.00390625" style="0" customWidth="1"/>
    <col min="3" max="3" width="14.421875" style="0" customWidth="1"/>
    <col min="4" max="4" width="38.00390625" style="0" customWidth="1"/>
    <col min="5" max="7" width="16.00390625" style="0" bestFit="1" customWidth="1"/>
    <col min="8" max="8" width="21.00390625" style="0" bestFit="1" customWidth="1"/>
    <col min="9" max="9" width="12.00390625" style="0" bestFit="1" customWidth="1"/>
    <col min="10" max="10" width="16.00390625" style="0" bestFit="1" customWidth="1"/>
  </cols>
  <sheetData>
    <row r="1" ht="19.5" customHeight="1">
      <c r="A1" s="1" t="s">
        <v>254</v>
      </c>
    </row>
    <row r="2" ht="10.5" customHeight="1">
      <c r="A2" s="2" t="s">
        <v>3</v>
      </c>
    </row>
    <row r="3" ht="15" customHeight="1">
      <c r="A3" s="2" t="s">
        <v>50</v>
      </c>
    </row>
    <row r="4" spans="1:10" ht="15" customHeight="1">
      <c r="A4" s="6" t="s">
        <v>51</v>
      </c>
      <c r="B4" s="6" t="s">
        <v>52</v>
      </c>
      <c r="C4" s="6" t="s">
        <v>55</v>
      </c>
      <c r="D4" s="6" t="s">
        <v>56</v>
      </c>
      <c r="E4" s="6" t="s">
        <v>62</v>
      </c>
      <c r="F4" s="6" t="s">
        <v>58</v>
      </c>
      <c r="G4" s="7" t="s">
        <v>59</v>
      </c>
      <c r="H4" s="8"/>
      <c r="I4" s="6" t="s">
        <v>30</v>
      </c>
      <c r="J4" s="6" t="s">
        <v>255</v>
      </c>
    </row>
    <row r="5" spans="1:10" ht="12.75">
      <c r="A5" s="9"/>
      <c r="B5" s="9"/>
      <c r="C5" s="9"/>
      <c r="D5" s="9"/>
      <c r="E5" s="9"/>
      <c r="F5" s="9"/>
      <c r="G5" s="3" t="s">
        <v>256</v>
      </c>
      <c r="H5" s="3" t="s">
        <v>257</v>
      </c>
      <c r="I5" s="9"/>
      <c r="J5" s="9"/>
    </row>
    <row r="6" spans="1:10" ht="12.75">
      <c r="A6" s="4" t="s">
        <v>62</v>
      </c>
      <c r="B6" s="4"/>
      <c r="C6" s="4"/>
      <c r="D6" s="4"/>
      <c r="E6" s="5">
        <f>E7</f>
        <v>1314.22</v>
      </c>
      <c r="F6" s="5">
        <f>F7</f>
        <v>836.9300000000001</v>
      </c>
      <c r="G6" s="5">
        <f>G7</f>
        <v>197.37</v>
      </c>
      <c r="H6" s="5">
        <f>H7</f>
        <v>0</v>
      </c>
      <c r="I6" s="5">
        <f>I7</f>
        <v>279.91999999999996</v>
      </c>
      <c r="J6" s="4"/>
    </row>
    <row r="7" spans="1:10" ht="12.75">
      <c r="A7" s="4" t="s">
        <v>63</v>
      </c>
      <c r="B7" s="4" t="s">
        <v>64</v>
      </c>
      <c r="C7" s="4"/>
      <c r="D7" s="4"/>
      <c r="E7" s="5">
        <f>E8+E17+E20+E23+E26+E35+E42+E47+E60</f>
        <v>1314.22</v>
      </c>
      <c r="F7" s="5">
        <f>F8+F17+F20+F23+F26+F35+F42+F47+F60</f>
        <v>836.9300000000001</v>
      </c>
      <c r="G7" s="5">
        <f>G8+G17+G20+G23+G26+G35+G42+G47+G60</f>
        <v>197.37</v>
      </c>
      <c r="H7" s="5">
        <f>H8+H17+H20+H23+H26+H35+H42+H47+H60</f>
        <v>0</v>
      </c>
      <c r="I7" s="5">
        <f>I8+I17+I20+I23+I26+I35+I42+I47+I60</f>
        <v>279.91999999999996</v>
      </c>
      <c r="J7" s="4"/>
    </row>
    <row r="8" spans="1:10" ht="12.75">
      <c r="A8" s="4"/>
      <c r="B8" s="4"/>
      <c r="C8" s="4" t="s">
        <v>65</v>
      </c>
      <c r="D8" s="4" t="s">
        <v>66</v>
      </c>
      <c r="E8" s="5">
        <f>F8+G8+I8</f>
        <v>529.22</v>
      </c>
      <c r="F8" s="5">
        <f>F9+F11+F13+F15</f>
        <v>341.93</v>
      </c>
      <c r="G8" s="5">
        <f>G9+G11+G13+G15</f>
        <v>10</v>
      </c>
      <c r="H8" s="4"/>
      <c r="I8" s="10">
        <f>I9+I11+I13+I15</f>
        <v>177.29</v>
      </c>
      <c r="J8" s="4"/>
    </row>
    <row r="9" spans="1:10" ht="12.75">
      <c r="A9" s="4"/>
      <c r="B9" s="4"/>
      <c r="C9" s="4" t="s">
        <v>67</v>
      </c>
      <c r="D9" s="4" t="s">
        <v>68</v>
      </c>
      <c r="E9" s="5">
        <f aca="true" t="shared" si="0" ref="E9:E40">F9+G9+I9</f>
        <v>20</v>
      </c>
      <c r="F9" s="5">
        <v>20</v>
      </c>
      <c r="G9" s="4"/>
      <c r="H9" s="4"/>
      <c r="I9" s="10"/>
      <c r="J9" s="4"/>
    </row>
    <row r="10" spans="1:10" ht="12.75">
      <c r="A10" s="4"/>
      <c r="B10" s="4"/>
      <c r="C10" s="4" t="s">
        <v>69</v>
      </c>
      <c r="D10" s="4" t="s">
        <v>70</v>
      </c>
      <c r="E10" s="5">
        <f t="shared" si="0"/>
        <v>20</v>
      </c>
      <c r="F10" s="5">
        <v>20</v>
      </c>
      <c r="G10" s="4"/>
      <c r="H10" s="4"/>
      <c r="I10" s="10"/>
      <c r="J10" s="4"/>
    </row>
    <row r="11" spans="1:10" ht="12.75">
      <c r="A11" s="4"/>
      <c r="B11" s="4"/>
      <c r="C11" s="4" t="s">
        <v>71</v>
      </c>
      <c r="D11" s="4" t="s">
        <v>72</v>
      </c>
      <c r="E11" s="5">
        <f t="shared" si="0"/>
        <v>411.22</v>
      </c>
      <c r="F11" s="5">
        <f aca="true" t="shared" si="1" ref="F11:F15">F12</f>
        <v>223.93</v>
      </c>
      <c r="G11" s="4">
        <f>G12</f>
        <v>10</v>
      </c>
      <c r="H11" s="4"/>
      <c r="I11" s="10">
        <f>I12</f>
        <v>177.29</v>
      </c>
      <c r="J11" s="4"/>
    </row>
    <row r="12" spans="1:10" ht="12.75">
      <c r="A12" s="4"/>
      <c r="B12" s="4"/>
      <c r="C12" s="4" t="s">
        <v>73</v>
      </c>
      <c r="D12" s="4" t="s">
        <v>70</v>
      </c>
      <c r="E12" s="5">
        <f t="shared" si="0"/>
        <v>411.22</v>
      </c>
      <c r="F12" s="5">
        <v>223.93</v>
      </c>
      <c r="G12" s="4">
        <v>10</v>
      </c>
      <c r="H12" s="4"/>
      <c r="I12" s="10">
        <v>177.29</v>
      </c>
      <c r="J12" s="4"/>
    </row>
    <row r="13" spans="1:10" ht="12.75">
      <c r="A13" s="4"/>
      <c r="B13" s="4"/>
      <c r="C13" s="4" t="s">
        <v>74</v>
      </c>
      <c r="D13" s="4" t="s">
        <v>75</v>
      </c>
      <c r="E13" s="5">
        <f t="shared" si="0"/>
        <v>44</v>
      </c>
      <c r="F13" s="5">
        <f t="shared" si="1"/>
        <v>44</v>
      </c>
      <c r="G13" s="4"/>
      <c r="H13" s="4"/>
      <c r="I13" s="10"/>
      <c r="J13" s="4"/>
    </row>
    <row r="14" spans="1:10" ht="12.75">
      <c r="A14" s="4"/>
      <c r="B14" s="4"/>
      <c r="C14" s="4" t="s">
        <v>76</v>
      </c>
      <c r="D14" s="4" t="s">
        <v>70</v>
      </c>
      <c r="E14" s="5">
        <f t="shared" si="0"/>
        <v>44</v>
      </c>
      <c r="F14" s="5">
        <v>44</v>
      </c>
      <c r="G14" s="4"/>
      <c r="H14" s="4"/>
      <c r="I14" s="10"/>
      <c r="J14" s="4"/>
    </row>
    <row r="15" spans="1:10" ht="12.75">
      <c r="A15" s="4"/>
      <c r="B15" s="4"/>
      <c r="C15" s="4" t="s">
        <v>77</v>
      </c>
      <c r="D15" s="4" t="s">
        <v>78</v>
      </c>
      <c r="E15" s="5">
        <f t="shared" si="0"/>
        <v>54</v>
      </c>
      <c r="F15" s="5">
        <f t="shared" si="1"/>
        <v>54</v>
      </c>
      <c r="G15" s="4"/>
      <c r="H15" s="4"/>
      <c r="I15" s="10"/>
      <c r="J15" s="4"/>
    </row>
    <row r="16" spans="1:10" ht="12.75">
      <c r="A16" s="4"/>
      <c r="B16" s="4"/>
      <c r="C16" s="4" t="s">
        <v>79</v>
      </c>
      <c r="D16" s="4" t="s">
        <v>70</v>
      </c>
      <c r="E16" s="5">
        <f t="shared" si="0"/>
        <v>54</v>
      </c>
      <c r="F16" s="5">
        <v>54</v>
      </c>
      <c r="G16" s="4"/>
      <c r="H16" s="4"/>
      <c r="I16" s="10"/>
      <c r="J16" s="4"/>
    </row>
    <row r="17" spans="1:10" ht="12.75">
      <c r="A17" s="4"/>
      <c r="B17" s="4"/>
      <c r="C17" s="4">
        <v>203</v>
      </c>
      <c r="D17" s="4" t="s">
        <v>80</v>
      </c>
      <c r="E17" s="5">
        <f t="shared" si="0"/>
        <v>5</v>
      </c>
      <c r="F17" s="5">
        <f>F18</f>
        <v>5</v>
      </c>
      <c r="G17" s="4"/>
      <c r="H17" s="4"/>
      <c r="I17" s="10"/>
      <c r="J17" s="4"/>
    </row>
    <row r="18" spans="1:10" ht="12.75">
      <c r="A18" s="4"/>
      <c r="B18" s="4"/>
      <c r="C18" s="4">
        <v>20306</v>
      </c>
      <c r="D18" s="4" t="s">
        <v>81</v>
      </c>
      <c r="E18" s="5">
        <f t="shared" si="0"/>
        <v>5</v>
      </c>
      <c r="F18" s="5">
        <v>5</v>
      </c>
      <c r="G18" s="4"/>
      <c r="H18" s="4"/>
      <c r="I18" s="10"/>
      <c r="J18" s="4"/>
    </row>
    <row r="19" spans="1:10" ht="12.75">
      <c r="A19" s="4"/>
      <c r="B19" s="4"/>
      <c r="C19" s="4">
        <v>2030607</v>
      </c>
      <c r="D19" s="4" t="s">
        <v>82</v>
      </c>
      <c r="E19" s="5">
        <f t="shared" si="0"/>
        <v>5</v>
      </c>
      <c r="F19" s="5">
        <v>5</v>
      </c>
      <c r="G19" s="4"/>
      <c r="H19" s="4"/>
      <c r="I19" s="10"/>
      <c r="J19" s="4"/>
    </row>
    <row r="20" spans="1:10" ht="12.75">
      <c r="A20" s="4"/>
      <c r="B20" s="4"/>
      <c r="C20" s="4">
        <v>205</v>
      </c>
      <c r="D20" s="4" t="s">
        <v>83</v>
      </c>
      <c r="E20" s="5">
        <f t="shared" si="0"/>
        <v>2</v>
      </c>
      <c r="F20" s="5">
        <v>2</v>
      </c>
      <c r="G20" s="5"/>
      <c r="H20" s="4"/>
      <c r="I20" s="10"/>
      <c r="J20" s="4"/>
    </row>
    <row r="21" spans="1:10" ht="12.75">
      <c r="A21" s="4"/>
      <c r="B21" s="4"/>
      <c r="C21" s="4">
        <v>20599</v>
      </c>
      <c r="D21" s="4" t="s">
        <v>84</v>
      </c>
      <c r="E21" s="5">
        <f t="shared" si="0"/>
        <v>2</v>
      </c>
      <c r="F21" s="5">
        <f aca="true" t="shared" si="2" ref="F21:F24">F22</f>
        <v>2</v>
      </c>
      <c r="G21" s="4"/>
      <c r="H21" s="4"/>
      <c r="I21" s="10"/>
      <c r="J21" s="4"/>
    </row>
    <row r="22" spans="1:10" ht="12.75">
      <c r="A22" s="4"/>
      <c r="B22" s="4"/>
      <c r="C22" s="4">
        <v>2059999</v>
      </c>
      <c r="D22" s="4" t="s">
        <v>84</v>
      </c>
      <c r="E22" s="5">
        <f t="shared" si="0"/>
        <v>2</v>
      </c>
      <c r="F22" s="5">
        <v>2</v>
      </c>
      <c r="G22" s="4"/>
      <c r="H22" s="4"/>
      <c r="I22" s="10"/>
      <c r="J22" s="4"/>
    </row>
    <row r="23" spans="1:10" ht="12.75">
      <c r="A23" s="4"/>
      <c r="B23" s="4"/>
      <c r="C23" s="4" t="s">
        <v>85</v>
      </c>
      <c r="D23" s="4" t="s">
        <v>86</v>
      </c>
      <c r="E23" s="5">
        <f t="shared" si="0"/>
        <v>36</v>
      </c>
      <c r="F23" s="5">
        <f t="shared" si="2"/>
        <v>36</v>
      </c>
      <c r="G23" s="4"/>
      <c r="H23" s="4"/>
      <c r="I23" s="10"/>
      <c r="J23" s="4"/>
    </row>
    <row r="24" spans="1:10" ht="12.75">
      <c r="A24" s="4"/>
      <c r="B24" s="4"/>
      <c r="C24" s="4" t="s">
        <v>87</v>
      </c>
      <c r="D24" s="4" t="s">
        <v>88</v>
      </c>
      <c r="E24" s="5">
        <f t="shared" si="0"/>
        <v>36</v>
      </c>
      <c r="F24" s="5">
        <f t="shared" si="2"/>
        <v>36</v>
      </c>
      <c r="G24" s="4"/>
      <c r="H24" s="4"/>
      <c r="I24" s="10"/>
      <c r="J24" s="4"/>
    </row>
    <row r="25" spans="1:10" ht="12.75">
      <c r="A25" s="4"/>
      <c r="B25" s="4"/>
      <c r="C25" s="4">
        <v>2070112</v>
      </c>
      <c r="D25" s="4" t="s">
        <v>89</v>
      </c>
      <c r="E25" s="5">
        <f t="shared" si="0"/>
        <v>36</v>
      </c>
      <c r="F25" s="5">
        <v>36</v>
      </c>
      <c r="G25" s="4"/>
      <c r="H25" s="4"/>
      <c r="I25" s="10"/>
      <c r="J25" s="4"/>
    </row>
    <row r="26" spans="1:10" ht="12.75">
      <c r="A26" s="4"/>
      <c r="B26" s="4"/>
      <c r="C26" s="4" t="s">
        <v>90</v>
      </c>
      <c r="D26" s="4" t="s">
        <v>91</v>
      </c>
      <c r="E26" s="5">
        <f t="shared" si="0"/>
        <v>163</v>
      </c>
      <c r="F26" s="5">
        <f>F27+F29+F33</f>
        <v>163</v>
      </c>
      <c r="G26" s="4"/>
      <c r="H26" s="4"/>
      <c r="I26" s="10"/>
      <c r="J26" s="4"/>
    </row>
    <row r="27" spans="1:10" ht="12.75">
      <c r="A27" s="4"/>
      <c r="B27" s="4"/>
      <c r="C27" s="4" t="s">
        <v>92</v>
      </c>
      <c r="D27" s="4" t="s">
        <v>93</v>
      </c>
      <c r="E27" s="5">
        <f t="shared" si="0"/>
        <v>25</v>
      </c>
      <c r="F27" s="5">
        <f>F28</f>
        <v>25</v>
      </c>
      <c r="G27" s="4"/>
      <c r="H27" s="4"/>
      <c r="I27" s="10"/>
      <c r="J27" s="4"/>
    </row>
    <row r="28" spans="1:10" ht="12.75">
      <c r="A28" s="4"/>
      <c r="B28" s="4"/>
      <c r="C28" s="4" t="s">
        <v>94</v>
      </c>
      <c r="D28" s="4" t="s">
        <v>95</v>
      </c>
      <c r="E28" s="5">
        <f t="shared" si="0"/>
        <v>25</v>
      </c>
      <c r="F28" s="5">
        <v>25</v>
      </c>
      <c r="G28" s="4"/>
      <c r="H28" s="4"/>
      <c r="I28" s="10"/>
      <c r="J28" s="4"/>
    </row>
    <row r="29" spans="1:10" ht="12.75">
      <c r="A29" s="4"/>
      <c r="B29" s="4"/>
      <c r="C29" s="4" t="s">
        <v>96</v>
      </c>
      <c r="D29" s="4" t="s">
        <v>97</v>
      </c>
      <c r="E29" s="5">
        <f t="shared" si="0"/>
        <v>112</v>
      </c>
      <c r="F29" s="5">
        <f>F30+F31+F32</f>
        <v>112</v>
      </c>
      <c r="G29" s="4"/>
      <c r="H29" s="4"/>
      <c r="I29" s="10"/>
      <c r="J29" s="4"/>
    </row>
    <row r="30" spans="1:10" ht="12.75">
      <c r="A30" s="4"/>
      <c r="B30" s="4"/>
      <c r="C30" s="4" t="s">
        <v>98</v>
      </c>
      <c r="D30" s="4" t="s">
        <v>99</v>
      </c>
      <c r="E30" s="5">
        <f t="shared" si="0"/>
        <v>50</v>
      </c>
      <c r="F30" s="5">
        <v>50</v>
      </c>
      <c r="G30" s="4"/>
      <c r="H30" s="4"/>
      <c r="I30" s="10"/>
      <c r="J30" s="4"/>
    </row>
    <row r="31" spans="1:10" ht="12.75">
      <c r="A31" s="4"/>
      <c r="B31" s="4"/>
      <c r="C31" s="4" t="s">
        <v>100</v>
      </c>
      <c r="D31" s="4" t="s">
        <v>101</v>
      </c>
      <c r="E31" s="5">
        <f t="shared" si="0"/>
        <v>27</v>
      </c>
      <c r="F31" s="5">
        <v>27</v>
      </c>
      <c r="G31" s="4"/>
      <c r="H31" s="4"/>
      <c r="I31" s="10"/>
      <c r="J31" s="4"/>
    </row>
    <row r="32" spans="1:10" ht="12.75">
      <c r="A32" s="4"/>
      <c r="B32" s="4"/>
      <c r="C32" s="4" t="s">
        <v>102</v>
      </c>
      <c r="D32" s="4" t="s">
        <v>103</v>
      </c>
      <c r="E32" s="5">
        <f t="shared" si="0"/>
        <v>35</v>
      </c>
      <c r="F32" s="5">
        <v>35</v>
      </c>
      <c r="G32" s="4"/>
      <c r="H32" s="4"/>
      <c r="I32" s="10"/>
      <c r="J32" s="4"/>
    </row>
    <row r="33" spans="1:10" ht="12.75">
      <c r="A33" s="4"/>
      <c r="B33" s="4"/>
      <c r="C33" s="4" t="s">
        <v>104</v>
      </c>
      <c r="D33" s="4" t="s">
        <v>105</v>
      </c>
      <c r="E33" s="5">
        <f t="shared" si="0"/>
        <v>26</v>
      </c>
      <c r="F33" s="5">
        <f>F34</f>
        <v>26</v>
      </c>
      <c r="G33" s="4"/>
      <c r="H33" s="4"/>
      <c r="I33" s="10"/>
      <c r="J33" s="4"/>
    </row>
    <row r="34" spans="1:10" ht="12.75">
      <c r="A34" s="4"/>
      <c r="B34" s="4"/>
      <c r="C34" s="4" t="s">
        <v>106</v>
      </c>
      <c r="D34" s="4" t="s">
        <v>107</v>
      </c>
      <c r="E34" s="5">
        <f t="shared" si="0"/>
        <v>26</v>
      </c>
      <c r="F34" s="5">
        <v>26</v>
      </c>
      <c r="G34" s="4"/>
      <c r="H34" s="4"/>
      <c r="I34" s="10"/>
      <c r="J34" s="4"/>
    </row>
    <row r="35" spans="1:10" ht="12.75">
      <c r="A35" s="4"/>
      <c r="B35" s="4"/>
      <c r="C35" s="4" t="s">
        <v>108</v>
      </c>
      <c r="D35" s="4" t="s">
        <v>109</v>
      </c>
      <c r="E35" s="5">
        <f t="shared" si="0"/>
        <v>71</v>
      </c>
      <c r="F35" s="5">
        <f>F36+F38</f>
        <v>71</v>
      </c>
      <c r="G35" s="4"/>
      <c r="H35" s="4"/>
      <c r="I35" s="10"/>
      <c r="J35" s="4"/>
    </row>
    <row r="36" spans="1:10" ht="12.75">
      <c r="A36" s="4"/>
      <c r="B36" s="4"/>
      <c r="C36" s="4">
        <v>21004</v>
      </c>
      <c r="D36" s="4" t="s">
        <v>110</v>
      </c>
      <c r="E36" s="5">
        <f t="shared" si="0"/>
        <v>3</v>
      </c>
      <c r="F36" s="5">
        <f>F37</f>
        <v>3</v>
      </c>
      <c r="G36" s="4"/>
      <c r="H36" s="4"/>
      <c r="I36" s="10"/>
      <c r="J36" s="4"/>
    </row>
    <row r="37" spans="1:10" ht="12.75">
      <c r="A37" s="4"/>
      <c r="B37" s="4"/>
      <c r="C37" s="4">
        <v>2100410</v>
      </c>
      <c r="D37" s="4" t="s">
        <v>111</v>
      </c>
      <c r="E37" s="5">
        <f t="shared" si="0"/>
        <v>3</v>
      </c>
      <c r="F37" s="5">
        <v>3</v>
      </c>
      <c r="G37" s="4"/>
      <c r="H37" s="4"/>
      <c r="I37" s="10"/>
      <c r="J37" s="4"/>
    </row>
    <row r="38" spans="1:10" ht="12.75">
      <c r="A38" s="4"/>
      <c r="B38" s="4"/>
      <c r="C38" s="4" t="s">
        <v>112</v>
      </c>
      <c r="D38" s="4" t="s">
        <v>113</v>
      </c>
      <c r="E38" s="5">
        <f t="shared" si="0"/>
        <v>68</v>
      </c>
      <c r="F38" s="5">
        <f>F39+F40+F41</f>
        <v>68</v>
      </c>
      <c r="G38" s="4"/>
      <c r="H38" s="4"/>
      <c r="I38" s="10"/>
      <c r="J38" s="4"/>
    </row>
    <row r="39" spans="1:10" ht="12.75">
      <c r="A39" s="4"/>
      <c r="B39" s="4"/>
      <c r="C39" s="4" t="s">
        <v>114</v>
      </c>
      <c r="D39" s="4" t="s">
        <v>115</v>
      </c>
      <c r="E39" s="5">
        <f t="shared" si="0"/>
        <v>28</v>
      </c>
      <c r="F39" s="5">
        <v>28</v>
      </c>
      <c r="G39" s="4"/>
      <c r="H39" s="4"/>
      <c r="I39" s="10"/>
      <c r="J39" s="4"/>
    </row>
    <row r="40" spans="1:10" ht="12.75">
      <c r="A40" s="4"/>
      <c r="B40" s="4"/>
      <c r="C40" s="4" t="s">
        <v>116</v>
      </c>
      <c r="D40" s="4" t="s">
        <v>117</v>
      </c>
      <c r="E40" s="5">
        <f t="shared" si="0"/>
        <v>28</v>
      </c>
      <c r="F40" s="5">
        <v>28</v>
      </c>
      <c r="G40" s="4"/>
      <c r="H40" s="4"/>
      <c r="I40" s="10"/>
      <c r="J40" s="4"/>
    </row>
    <row r="41" spans="1:10" ht="12.75">
      <c r="A41" s="4"/>
      <c r="B41" s="4"/>
      <c r="C41" s="4">
        <v>2101103</v>
      </c>
      <c r="D41" s="4" t="s">
        <v>118</v>
      </c>
      <c r="E41" s="5">
        <f aca="true" t="shared" si="3" ref="E41:E62">F41+G41+I41</f>
        <v>12</v>
      </c>
      <c r="F41" s="5">
        <v>12</v>
      </c>
      <c r="G41" s="4"/>
      <c r="H41" s="4"/>
      <c r="I41" s="10"/>
      <c r="J41" s="4"/>
    </row>
    <row r="42" spans="1:10" ht="12.75">
      <c r="A42" s="4"/>
      <c r="B42" s="4"/>
      <c r="C42" s="4">
        <v>212</v>
      </c>
      <c r="D42" s="4" t="s">
        <v>119</v>
      </c>
      <c r="E42" s="5">
        <f t="shared" si="3"/>
        <v>84</v>
      </c>
      <c r="F42" s="5">
        <f>F43+F45</f>
        <v>26</v>
      </c>
      <c r="G42" s="4">
        <f>G45</f>
        <v>40.37</v>
      </c>
      <c r="H42" s="4"/>
      <c r="I42" s="10">
        <f>I45</f>
        <v>17.63</v>
      </c>
      <c r="J42" s="4"/>
    </row>
    <row r="43" spans="1:10" ht="12.75">
      <c r="A43" s="4"/>
      <c r="B43" s="4"/>
      <c r="C43" s="4" t="s">
        <v>120</v>
      </c>
      <c r="D43" s="4" t="s">
        <v>121</v>
      </c>
      <c r="E43" s="5">
        <f t="shared" si="3"/>
        <v>26</v>
      </c>
      <c r="F43" s="5">
        <f>F44</f>
        <v>26</v>
      </c>
      <c r="G43" s="4"/>
      <c r="H43" s="4"/>
      <c r="I43" s="10"/>
      <c r="J43" s="4"/>
    </row>
    <row r="44" spans="1:10" ht="12.75">
      <c r="A44" s="4"/>
      <c r="B44" s="4"/>
      <c r="C44" s="4" t="s">
        <v>122</v>
      </c>
      <c r="D44" s="4" t="s">
        <v>123</v>
      </c>
      <c r="E44" s="5">
        <f t="shared" si="3"/>
        <v>26</v>
      </c>
      <c r="F44" s="5">
        <v>26</v>
      </c>
      <c r="G44" s="4"/>
      <c r="H44" s="4"/>
      <c r="I44" s="10"/>
      <c r="J44" s="4"/>
    </row>
    <row r="45" spans="1:10" ht="12.75">
      <c r="A45" s="4"/>
      <c r="B45" s="4"/>
      <c r="C45" s="4">
        <v>21299</v>
      </c>
      <c r="D45" s="4" t="s">
        <v>124</v>
      </c>
      <c r="E45" s="5">
        <f t="shared" si="3"/>
        <v>58</v>
      </c>
      <c r="F45" s="5"/>
      <c r="G45" s="4">
        <f>G46</f>
        <v>40.37</v>
      </c>
      <c r="H45" s="4"/>
      <c r="I45" s="10">
        <f>I46</f>
        <v>17.63</v>
      </c>
      <c r="J45" s="4"/>
    </row>
    <row r="46" spans="1:10" ht="12.75">
      <c r="A46" s="4"/>
      <c r="B46" s="4"/>
      <c r="C46" s="4">
        <v>2129999</v>
      </c>
      <c r="D46" s="4" t="s">
        <v>124</v>
      </c>
      <c r="E46" s="5">
        <f t="shared" si="3"/>
        <v>58</v>
      </c>
      <c r="F46" s="5"/>
      <c r="G46" s="4">
        <v>40.37</v>
      </c>
      <c r="H46" s="4"/>
      <c r="I46" s="10">
        <v>17.63</v>
      </c>
      <c r="J46" s="4"/>
    </row>
    <row r="47" spans="1:10" ht="12.75">
      <c r="A47" s="4"/>
      <c r="B47" s="4"/>
      <c r="C47" s="4" t="s">
        <v>125</v>
      </c>
      <c r="D47" s="4" t="s">
        <v>126</v>
      </c>
      <c r="E47" s="5">
        <f t="shared" si="3"/>
        <v>362</v>
      </c>
      <c r="F47" s="5">
        <f>F48+F51+F53+F58+F55</f>
        <v>130</v>
      </c>
      <c r="G47" s="5">
        <f>G48+G51+G53+G58+G55</f>
        <v>147</v>
      </c>
      <c r="H47" s="4"/>
      <c r="I47" s="10">
        <f>I48+I53</f>
        <v>85</v>
      </c>
      <c r="J47" s="4"/>
    </row>
    <row r="48" spans="1:10" ht="12.75">
      <c r="A48" s="4"/>
      <c r="B48" s="4"/>
      <c r="C48" s="4" t="s">
        <v>127</v>
      </c>
      <c r="D48" s="4" t="s">
        <v>128</v>
      </c>
      <c r="E48" s="5">
        <f t="shared" si="3"/>
        <v>111</v>
      </c>
      <c r="F48" s="5">
        <f>F49+F50</f>
        <v>106</v>
      </c>
      <c r="G48" s="5"/>
      <c r="H48" s="4"/>
      <c r="I48" s="10">
        <f>I50</f>
        <v>5</v>
      </c>
      <c r="J48" s="4"/>
    </row>
    <row r="49" spans="1:10" ht="12.75">
      <c r="A49" s="4"/>
      <c r="B49" s="4"/>
      <c r="C49" s="4" t="s">
        <v>129</v>
      </c>
      <c r="D49" s="4" t="s">
        <v>130</v>
      </c>
      <c r="E49" s="5">
        <f t="shared" si="3"/>
        <v>106</v>
      </c>
      <c r="F49" s="5">
        <v>106</v>
      </c>
      <c r="G49" s="4"/>
      <c r="H49" s="4"/>
      <c r="I49" s="10"/>
      <c r="J49" s="4"/>
    </row>
    <row r="50" spans="1:10" ht="12.75">
      <c r="A50" s="4"/>
      <c r="B50" s="4"/>
      <c r="C50" s="4">
        <v>2130119</v>
      </c>
      <c r="D50" s="4" t="s">
        <v>131</v>
      </c>
      <c r="E50" s="5">
        <f t="shared" si="3"/>
        <v>5</v>
      </c>
      <c r="F50" s="5"/>
      <c r="G50" s="4"/>
      <c r="H50" s="4"/>
      <c r="I50" s="10">
        <v>5</v>
      </c>
      <c r="J50" s="4"/>
    </row>
    <row r="51" spans="1:10" ht="12.75">
      <c r="A51" s="4"/>
      <c r="B51" s="4"/>
      <c r="C51" s="4">
        <v>21302</v>
      </c>
      <c r="D51" s="4" t="s">
        <v>132</v>
      </c>
      <c r="E51" s="5">
        <f t="shared" si="3"/>
        <v>24</v>
      </c>
      <c r="F51" s="5">
        <f>F52</f>
        <v>24</v>
      </c>
      <c r="G51" s="4"/>
      <c r="H51" s="4"/>
      <c r="I51" s="10"/>
      <c r="J51" s="4"/>
    </row>
    <row r="52" spans="1:10" ht="12.75">
      <c r="A52" s="4"/>
      <c r="B52" s="4"/>
      <c r="C52" s="4">
        <v>2130204</v>
      </c>
      <c r="D52" s="4" t="s">
        <v>133</v>
      </c>
      <c r="E52" s="5">
        <f t="shared" si="3"/>
        <v>24</v>
      </c>
      <c r="F52" s="5">
        <v>24</v>
      </c>
      <c r="G52" s="4"/>
      <c r="H52" s="4"/>
      <c r="I52" s="10"/>
      <c r="J52" s="4"/>
    </row>
    <row r="53" spans="1:10" ht="12.75">
      <c r="A53" s="4"/>
      <c r="B53" s="4"/>
      <c r="C53" s="4">
        <v>21303</v>
      </c>
      <c r="D53" s="4" t="s">
        <v>134</v>
      </c>
      <c r="E53" s="5">
        <f t="shared" si="3"/>
        <v>80</v>
      </c>
      <c r="F53" s="5"/>
      <c r="G53" s="4"/>
      <c r="H53" s="4"/>
      <c r="I53" s="10">
        <f>I54</f>
        <v>80</v>
      </c>
      <c r="J53" s="4"/>
    </row>
    <row r="54" spans="1:10" ht="12.75">
      <c r="A54" s="4"/>
      <c r="B54" s="4"/>
      <c r="C54" s="4">
        <v>2130305</v>
      </c>
      <c r="D54" s="4" t="s">
        <v>135</v>
      </c>
      <c r="E54" s="5">
        <f t="shared" si="3"/>
        <v>80</v>
      </c>
      <c r="F54" s="5"/>
      <c r="G54" s="4"/>
      <c r="H54" s="4"/>
      <c r="I54" s="10">
        <v>80</v>
      </c>
      <c r="J54" s="4"/>
    </row>
    <row r="55" spans="1:10" ht="12.75">
      <c r="A55" s="4"/>
      <c r="B55" s="4"/>
      <c r="C55" s="4">
        <v>21305</v>
      </c>
      <c r="D55" s="4" t="s">
        <v>136</v>
      </c>
      <c r="E55" s="5">
        <f t="shared" si="3"/>
        <v>22</v>
      </c>
      <c r="F55" s="5"/>
      <c r="G55" s="4">
        <f>G56+G57</f>
        <v>22</v>
      </c>
      <c r="H55" s="4"/>
      <c r="I55" s="10"/>
      <c r="J55" s="4"/>
    </row>
    <row r="56" spans="1:10" ht="12.75">
      <c r="A56" s="4"/>
      <c r="B56" s="4"/>
      <c r="C56" s="4">
        <v>2130504</v>
      </c>
      <c r="D56" s="4" t="s">
        <v>137</v>
      </c>
      <c r="E56" s="5">
        <f t="shared" si="3"/>
        <v>17</v>
      </c>
      <c r="F56" s="5"/>
      <c r="G56" s="4">
        <v>17</v>
      </c>
      <c r="H56" s="4"/>
      <c r="I56" s="10"/>
      <c r="J56" s="4"/>
    </row>
    <row r="57" spans="1:10" ht="12.75">
      <c r="A57" s="4"/>
      <c r="B57" s="4"/>
      <c r="C57" s="4">
        <v>2130599</v>
      </c>
      <c r="D57" s="4" t="s">
        <v>138</v>
      </c>
      <c r="E57" s="5">
        <f t="shared" si="3"/>
        <v>5</v>
      </c>
      <c r="F57" s="5"/>
      <c r="G57" s="4">
        <v>5</v>
      </c>
      <c r="H57" s="4"/>
      <c r="I57" s="10"/>
      <c r="J57" s="4"/>
    </row>
    <row r="58" spans="1:10" ht="12.75">
      <c r="A58" s="4"/>
      <c r="B58" s="4"/>
      <c r="C58" s="4">
        <v>21307</v>
      </c>
      <c r="D58" s="4" t="s">
        <v>139</v>
      </c>
      <c r="E58" s="5">
        <f t="shared" si="3"/>
        <v>125</v>
      </c>
      <c r="F58" s="5"/>
      <c r="G58" s="4">
        <f>G59</f>
        <v>125</v>
      </c>
      <c r="H58" s="4"/>
      <c r="I58" s="10"/>
      <c r="J58" s="4"/>
    </row>
    <row r="59" spans="1:10" ht="12.75">
      <c r="A59" s="4"/>
      <c r="B59" s="4"/>
      <c r="C59" s="4">
        <v>2130701</v>
      </c>
      <c r="D59" s="4" t="s">
        <v>140</v>
      </c>
      <c r="E59" s="5">
        <f t="shared" si="3"/>
        <v>125</v>
      </c>
      <c r="F59" s="5"/>
      <c r="G59" s="4">
        <v>125</v>
      </c>
      <c r="H59" s="4"/>
      <c r="I59" s="10"/>
      <c r="J59" s="4"/>
    </row>
    <row r="60" spans="1:10" ht="12.75">
      <c r="A60" s="4"/>
      <c r="B60" s="4"/>
      <c r="C60" s="4" t="s">
        <v>141</v>
      </c>
      <c r="D60" s="4" t="s">
        <v>142</v>
      </c>
      <c r="E60" s="5">
        <f t="shared" si="3"/>
        <v>62</v>
      </c>
      <c r="F60" s="5">
        <f>F61</f>
        <v>62</v>
      </c>
      <c r="G60" s="4"/>
      <c r="H60" s="4"/>
      <c r="I60" s="10"/>
      <c r="J60" s="4"/>
    </row>
    <row r="61" spans="1:10" ht="12.75">
      <c r="A61" s="4"/>
      <c r="B61" s="4"/>
      <c r="C61" s="4" t="s">
        <v>143</v>
      </c>
      <c r="D61" s="4" t="s">
        <v>144</v>
      </c>
      <c r="E61" s="5">
        <f t="shared" si="3"/>
        <v>62</v>
      </c>
      <c r="F61" s="5">
        <f>F62</f>
        <v>62</v>
      </c>
      <c r="G61" s="4"/>
      <c r="H61" s="4"/>
      <c r="I61" s="10"/>
      <c r="J61" s="4"/>
    </row>
    <row r="62" spans="1:10" ht="12.75">
      <c r="A62" s="4"/>
      <c r="B62" s="4"/>
      <c r="C62" s="4" t="s">
        <v>145</v>
      </c>
      <c r="D62" s="4" t="s">
        <v>146</v>
      </c>
      <c r="E62" s="5">
        <f t="shared" si="3"/>
        <v>62</v>
      </c>
      <c r="F62" s="5">
        <v>62</v>
      </c>
      <c r="G62" s="4"/>
      <c r="H62" s="4"/>
      <c r="I62" s="10"/>
      <c r="J62" s="4"/>
    </row>
  </sheetData>
  <sheetProtection/>
  <mergeCells count="10">
    <mergeCell ref="A1:J1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/>
  <pageMargins left="0.07847222222222222" right="0.11805555555555555" top="0.11805555555555555" bottom="0.19652777777777777" header="0.07847222222222222" footer="0.03888888888888889"/>
  <pageSetup fitToHeight="0" fitToWidth="0" horizontalDpi="300" verticalDpi="300" orientation="landscape" pageOrder="overThenDown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木马</cp:lastModifiedBy>
  <dcterms:created xsi:type="dcterms:W3CDTF">2021-02-02T04:07:39Z</dcterms:created>
  <dcterms:modified xsi:type="dcterms:W3CDTF">2022-01-13T06:51:01Z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EC021507FDDB4A7F9F000DCC5E761D86</vt:lpwstr>
  </property>
</Properties>
</file>