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农村学前膳食补助" sheetId="1" r:id="rId1"/>
  </sheets>
  <definedNames>
    <definedName name="_xlnm.Print_Titles" localSheetId="0">'农村学前膳食补助'!$2:$6</definedName>
  </definedNames>
  <calcPr fullCalcOnLoad="1"/>
</workbook>
</file>

<file path=xl/sharedStrings.xml><?xml version="1.0" encoding="utf-8"?>
<sst xmlns="http://schemas.openxmlformats.org/spreadsheetml/2006/main" count="105" uniqueCount="96">
  <si>
    <t>附件3</t>
  </si>
  <si>
    <t>2022年武隆区农村学前教育儿童营养改善计划膳食补助经费统计表</t>
  </si>
  <si>
    <t>单位：重庆市武隆区教育委员会</t>
  </si>
  <si>
    <t>统计时间：2022年10月28日</t>
  </si>
  <si>
    <t>序号</t>
  </si>
  <si>
    <t>单位</t>
  </si>
  <si>
    <t>2022年春</t>
  </si>
  <si>
    <t>2022年秋</t>
  </si>
  <si>
    <t>学前教育膳食补助经费</t>
  </si>
  <si>
    <t>2022春期</t>
  </si>
  <si>
    <t>分校</t>
  </si>
  <si>
    <t>合计</t>
  </si>
  <si>
    <t>预拨</t>
  </si>
  <si>
    <t>应拨</t>
  </si>
  <si>
    <t>学生人数</t>
  </si>
  <si>
    <t>实际在校时间天数</t>
  </si>
  <si>
    <t>白马黎阳幼儿园</t>
  </si>
  <si>
    <t>白马金娣幼儿园</t>
  </si>
  <si>
    <t>长坝阳光幼儿园</t>
  </si>
  <si>
    <t>平桥海培幼儿园</t>
  </si>
  <si>
    <t>江口芙蓉幼儿园</t>
  </si>
  <si>
    <t>江口大风车幼儿园</t>
  </si>
  <si>
    <t>鸭江金凤幼儿园</t>
  </si>
  <si>
    <t>火炉育才幼儿园</t>
  </si>
  <si>
    <t>桐梓镇中心幼儿园</t>
  </si>
  <si>
    <t>后坪乡</t>
  </si>
  <si>
    <t>中心幼儿园</t>
  </si>
  <si>
    <t>鱼子幼儿园</t>
  </si>
  <si>
    <t>接龙乡</t>
  </si>
  <si>
    <t>土地乡</t>
  </si>
  <si>
    <t>沧沟乡</t>
  </si>
  <si>
    <t>关庙幼儿园</t>
  </si>
  <si>
    <t>大水幼儿园</t>
  </si>
  <si>
    <t>火炉镇</t>
  </si>
  <si>
    <t>中心校中心幼儿园</t>
  </si>
  <si>
    <t>仙女镇</t>
  </si>
  <si>
    <t>仙女山镇中幼儿园</t>
  </si>
  <si>
    <t>白果小学幼儿园</t>
  </si>
  <si>
    <t>核桃小学幼儿园</t>
  </si>
  <si>
    <t>双河镇</t>
  </si>
  <si>
    <t>双河镇中心幼儿园</t>
  </si>
  <si>
    <t>木根幼儿园</t>
  </si>
  <si>
    <t>羊角街道</t>
  </si>
  <si>
    <t>羊角大庄幼儿园</t>
  </si>
  <si>
    <t>清水小学幼儿园</t>
  </si>
  <si>
    <t>碑垭幼儿园</t>
  </si>
  <si>
    <t>长坡幼儿园</t>
  </si>
  <si>
    <t>江口镇</t>
  </si>
  <si>
    <t>江口镇中心幼儿园</t>
  </si>
  <si>
    <t>黄草幼儿园</t>
  </si>
  <si>
    <t>浩口乡</t>
  </si>
  <si>
    <t>浩口乡中心幼儿园</t>
  </si>
  <si>
    <t>石桥乡</t>
  </si>
  <si>
    <t>石桥乡中心幼儿园</t>
  </si>
  <si>
    <t>贾角幼儿园</t>
  </si>
  <si>
    <t>文复乡</t>
  </si>
  <si>
    <t>文复乡中心幼儿园</t>
  </si>
  <si>
    <t>实验小学集团</t>
  </si>
  <si>
    <t>中嘴幼儿园</t>
  </si>
  <si>
    <t>青吉幼儿园</t>
  </si>
  <si>
    <t>实验二校集团</t>
  </si>
  <si>
    <t>渝港希望幼儿园</t>
  </si>
  <si>
    <t>广杨幼儿园</t>
  </si>
  <si>
    <t>蒲板幼儿园</t>
  </si>
  <si>
    <t>黄渡幼儿园</t>
  </si>
  <si>
    <t>黄莺乡</t>
  </si>
  <si>
    <t>黄莺乡中心幼儿园</t>
  </si>
  <si>
    <t>龙洞幼儿园</t>
  </si>
  <si>
    <t>白马镇</t>
  </si>
  <si>
    <t>白马镇中心幼儿园</t>
  </si>
  <si>
    <t>白马镇汇龙幼儿园</t>
  </si>
  <si>
    <t>板桥幼儿园</t>
  </si>
  <si>
    <t>和顺镇</t>
  </si>
  <si>
    <t>和顺镇中心幼儿园</t>
  </si>
  <si>
    <t>和顺幼儿园</t>
  </si>
  <si>
    <t>赵家乡</t>
  </si>
  <si>
    <t>赵家乡中心幼儿园</t>
  </si>
  <si>
    <t>长坝镇</t>
  </si>
  <si>
    <t>长坝镇中心幼儿园</t>
  </si>
  <si>
    <t>白云乡</t>
  </si>
  <si>
    <t>白云乡中心幼儿园</t>
  </si>
  <si>
    <t>红旗幼儿园</t>
  </si>
  <si>
    <t>大洞河乡</t>
  </si>
  <si>
    <t>大洞河乡中心幼儿园</t>
  </si>
  <si>
    <t>鸭江镇</t>
  </si>
  <si>
    <t>鸭江镇中心幼儿园</t>
  </si>
  <si>
    <t>送月庙幼儿园</t>
  </si>
  <si>
    <t>庙垭乡</t>
  </si>
  <si>
    <t>庙垭乡中心幼儿园</t>
  </si>
  <si>
    <t>平桥镇</t>
  </si>
  <si>
    <t>平桥镇中心校</t>
  </si>
  <si>
    <t>茅坪村校</t>
  </si>
  <si>
    <t>中村小学</t>
  </si>
  <si>
    <t>凤来乡</t>
  </si>
  <si>
    <t>凤来乡中心校</t>
  </si>
  <si>
    <t>宋坪小学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</si>
</sst>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name val="方正小标宋_GBK"/>
      <family val="4"/>
    </font>
    <font>
      <b/>
      <sz val="10"/>
      <color indexed="8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57" fontId="5" fillId="0" borderId="13" xfId="0" applyNumberFormat="1" applyFont="1" applyBorder="1" applyAlignment="1">
      <alignment horizontal="center" vertical="center" wrapText="1"/>
    </xf>
    <xf numFmtId="57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57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57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4.50390625" style="5" customWidth="1"/>
    <col min="2" max="2" width="6.00390625" style="6" customWidth="1"/>
    <col min="3" max="3" width="13.875" style="6" customWidth="1"/>
    <col min="4" max="9" width="6.375" style="7" customWidth="1"/>
    <col min="10" max="12" width="8.25390625" style="8" customWidth="1"/>
    <col min="13" max="13" width="8.25390625" style="9" customWidth="1"/>
  </cols>
  <sheetData>
    <row r="1" spans="1:9" ht="20.25" customHeight="1">
      <c r="A1" s="10" t="s">
        <v>0</v>
      </c>
      <c r="B1" s="11"/>
      <c r="C1" s="12"/>
      <c r="D1" s="8"/>
      <c r="E1" s="8"/>
      <c r="F1" s="8"/>
      <c r="G1" s="8"/>
      <c r="H1" s="8"/>
      <c r="I1" s="8"/>
    </row>
    <row r="2" spans="1:13" s="1" customFormat="1" ht="39" customHeight="1">
      <c r="A2" s="13" t="s">
        <v>1</v>
      </c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31.5" customHeight="1">
      <c r="A3" s="15" t="s">
        <v>2</v>
      </c>
      <c r="B3" s="16"/>
      <c r="C3" s="16"/>
      <c r="D3" s="15"/>
      <c r="E3" s="15"/>
      <c r="F3" s="17"/>
      <c r="G3" s="17"/>
      <c r="I3" s="17"/>
      <c r="J3" s="17"/>
      <c r="K3" s="17" t="s">
        <v>3</v>
      </c>
      <c r="L3" s="17"/>
      <c r="M3" s="17"/>
    </row>
    <row r="4" spans="1:13" s="3" customFormat="1" ht="31.5" customHeight="1">
      <c r="A4" s="18" t="s">
        <v>4</v>
      </c>
      <c r="B4" s="19" t="s">
        <v>5</v>
      </c>
      <c r="C4" s="20"/>
      <c r="D4" s="21" t="s">
        <v>6</v>
      </c>
      <c r="E4" s="21"/>
      <c r="F4" s="21"/>
      <c r="G4" s="21"/>
      <c r="H4" s="22" t="s">
        <v>7</v>
      </c>
      <c r="I4" s="22"/>
      <c r="J4" s="46" t="s">
        <v>8</v>
      </c>
      <c r="K4" s="47"/>
      <c r="L4" s="47"/>
      <c r="M4" s="48"/>
    </row>
    <row r="5" spans="1:13" s="3" customFormat="1" ht="27" customHeight="1">
      <c r="A5" s="23"/>
      <c r="B5" s="24"/>
      <c r="C5" s="25"/>
      <c r="D5" s="26">
        <v>44562</v>
      </c>
      <c r="E5" s="27"/>
      <c r="F5" s="21" t="s">
        <v>9</v>
      </c>
      <c r="G5" s="21"/>
      <c r="H5" s="28"/>
      <c r="I5" s="28"/>
      <c r="J5" s="49" t="s">
        <v>10</v>
      </c>
      <c r="K5" s="49" t="s">
        <v>11</v>
      </c>
      <c r="L5" s="49" t="s">
        <v>12</v>
      </c>
      <c r="M5" s="49" t="s">
        <v>13</v>
      </c>
    </row>
    <row r="6" spans="1:13" s="3" customFormat="1" ht="34.5" customHeight="1">
      <c r="A6" s="29"/>
      <c r="B6" s="30"/>
      <c r="C6" s="31"/>
      <c r="D6" s="27" t="s">
        <v>14</v>
      </c>
      <c r="E6" s="26" t="s">
        <v>15</v>
      </c>
      <c r="F6" s="26" t="s">
        <v>14</v>
      </c>
      <c r="G6" s="26" t="s">
        <v>15</v>
      </c>
      <c r="H6" s="27" t="s">
        <v>14</v>
      </c>
      <c r="I6" s="26" t="s">
        <v>15</v>
      </c>
      <c r="J6" s="49"/>
      <c r="K6" s="49"/>
      <c r="L6" s="49"/>
      <c r="M6" s="49"/>
    </row>
    <row r="7" spans="1:13" s="3" customFormat="1" ht="22.5" customHeight="1">
      <c r="A7" s="32">
        <v>1</v>
      </c>
      <c r="B7" s="33" t="s">
        <v>16</v>
      </c>
      <c r="C7" s="34"/>
      <c r="D7" s="35">
        <v>128</v>
      </c>
      <c r="E7" s="35">
        <v>10</v>
      </c>
      <c r="F7" s="35">
        <v>127</v>
      </c>
      <c r="G7" s="35">
        <v>91</v>
      </c>
      <c r="H7" s="35">
        <v>100</v>
      </c>
      <c r="I7" s="35">
        <v>83</v>
      </c>
      <c r="J7" s="32">
        <f>D7*E7*4+F7*G7*4+H7*I7*4</f>
        <v>84548</v>
      </c>
      <c r="K7" s="32">
        <f aca="true" t="shared" si="0" ref="K7:K14">J7</f>
        <v>84548</v>
      </c>
      <c r="L7" s="32">
        <v>51200</v>
      </c>
      <c r="M7" s="36">
        <f>K7-L7</f>
        <v>33348</v>
      </c>
    </row>
    <row r="8" spans="1:13" s="3" customFormat="1" ht="22.5" customHeight="1">
      <c r="A8" s="36">
        <v>2</v>
      </c>
      <c r="B8" s="33" t="s">
        <v>17</v>
      </c>
      <c r="C8" s="34"/>
      <c r="D8" s="37">
        <v>167</v>
      </c>
      <c r="E8" s="37">
        <v>10</v>
      </c>
      <c r="F8" s="37">
        <v>186</v>
      </c>
      <c r="G8" s="37">
        <v>91</v>
      </c>
      <c r="H8" s="37">
        <v>185</v>
      </c>
      <c r="I8" s="37">
        <v>83</v>
      </c>
      <c r="J8" s="32">
        <f aca="true" t="shared" si="1" ref="J8:J39">D8*E8*4+F8*G8*4+H8*I8*4</f>
        <v>135804</v>
      </c>
      <c r="K8" s="32">
        <f t="shared" si="0"/>
        <v>135804</v>
      </c>
      <c r="L8" s="32">
        <v>66800</v>
      </c>
      <c r="M8" s="36">
        <f aca="true" t="shared" si="2" ref="M8:M16">K8-L8</f>
        <v>69004</v>
      </c>
    </row>
    <row r="9" spans="1:13" s="3" customFormat="1" ht="22.5" customHeight="1">
      <c r="A9" s="32">
        <v>3</v>
      </c>
      <c r="B9" s="33" t="s">
        <v>18</v>
      </c>
      <c r="C9" s="34"/>
      <c r="D9" s="35">
        <v>44</v>
      </c>
      <c r="E9" s="35">
        <v>10</v>
      </c>
      <c r="F9" s="35">
        <v>39</v>
      </c>
      <c r="G9" s="35">
        <v>91</v>
      </c>
      <c r="H9" s="35">
        <v>0</v>
      </c>
      <c r="I9" s="35">
        <v>83</v>
      </c>
      <c r="J9" s="32">
        <f t="shared" si="1"/>
        <v>15956</v>
      </c>
      <c r="K9" s="32">
        <f t="shared" si="0"/>
        <v>15956</v>
      </c>
      <c r="L9" s="32">
        <v>17600</v>
      </c>
      <c r="M9" s="36">
        <f t="shared" si="2"/>
        <v>-1644</v>
      </c>
    </row>
    <row r="10" spans="1:13" s="3" customFormat="1" ht="22.5" customHeight="1">
      <c r="A10" s="36">
        <v>4</v>
      </c>
      <c r="B10" s="33" t="s">
        <v>19</v>
      </c>
      <c r="C10" s="34"/>
      <c r="D10" s="37">
        <v>142</v>
      </c>
      <c r="E10" s="37">
        <v>10</v>
      </c>
      <c r="F10" s="37">
        <v>155</v>
      </c>
      <c r="G10" s="37">
        <v>91</v>
      </c>
      <c r="H10" s="37">
        <v>116</v>
      </c>
      <c r="I10" s="37">
        <v>83</v>
      </c>
      <c r="J10" s="32">
        <f t="shared" si="1"/>
        <v>100612</v>
      </c>
      <c r="K10" s="32">
        <f t="shared" si="0"/>
        <v>100612</v>
      </c>
      <c r="L10" s="32">
        <v>56800</v>
      </c>
      <c r="M10" s="36">
        <f t="shared" si="2"/>
        <v>43812</v>
      </c>
    </row>
    <row r="11" spans="1:13" s="3" customFormat="1" ht="22.5" customHeight="1">
      <c r="A11" s="32">
        <v>5</v>
      </c>
      <c r="B11" s="33" t="s">
        <v>20</v>
      </c>
      <c r="C11" s="34"/>
      <c r="D11" s="35">
        <v>198</v>
      </c>
      <c r="E11" s="35">
        <v>10</v>
      </c>
      <c r="F11" s="35">
        <v>213</v>
      </c>
      <c r="G11" s="35">
        <v>91</v>
      </c>
      <c r="H11" s="35">
        <v>177</v>
      </c>
      <c r="I11" s="35">
        <v>83</v>
      </c>
      <c r="J11" s="32">
        <f t="shared" si="1"/>
        <v>144216</v>
      </c>
      <c r="K11" s="32">
        <f t="shared" si="0"/>
        <v>144216</v>
      </c>
      <c r="L11" s="32">
        <v>79200</v>
      </c>
      <c r="M11" s="36">
        <f t="shared" si="2"/>
        <v>65016</v>
      </c>
    </row>
    <row r="12" spans="1:13" s="3" customFormat="1" ht="22.5" customHeight="1">
      <c r="A12" s="36">
        <v>6</v>
      </c>
      <c r="B12" s="33" t="s">
        <v>21</v>
      </c>
      <c r="C12" s="34"/>
      <c r="D12" s="37">
        <v>107</v>
      </c>
      <c r="E12" s="37">
        <v>10</v>
      </c>
      <c r="F12" s="37">
        <v>122</v>
      </c>
      <c r="G12" s="37">
        <v>91</v>
      </c>
      <c r="H12" s="37">
        <v>112</v>
      </c>
      <c r="I12" s="37">
        <v>83</v>
      </c>
      <c r="J12" s="32">
        <f t="shared" si="1"/>
        <v>85872</v>
      </c>
      <c r="K12" s="32">
        <f t="shared" si="0"/>
        <v>85872</v>
      </c>
      <c r="L12" s="32">
        <v>42800</v>
      </c>
      <c r="M12" s="36">
        <f t="shared" si="2"/>
        <v>43072</v>
      </c>
    </row>
    <row r="13" spans="1:13" s="3" customFormat="1" ht="22.5" customHeight="1">
      <c r="A13" s="32">
        <v>7</v>
      </c>
      <c r="B13" s="38" t="s">
        <v>22</v>
      </c>
      <c r="C13" s="38"/>
      <c r="D13" s="35">
        <v>143</v>
      </c>
      <c r="E13" s="35">
        <v>10</v>
      </c>
      <c r="F13" s="35">
        <v>170</v>
      </c>
      <c r="G13" s="35">
        <v>91</v>
      </c>
      <c r="H13" s="35">
        <v>142</v>
      </c>
      <c r="I13" s="35">
        <v>83</v>
      </c>
      <c r="J13" s="32">
        <f t="shared" si="1"/>
        <v>114744</v>
      </c>
      <c r="K13" s="32">
        <f t="shared" si="0"/>
        <v>114744</v>
      </c>
      <c r="L13" s="32">
        <v>57200</v>
      </c>
      <c r="M13" s="36">
        <f t="shared" si="2"/>
        <v>57544</v>
      </c>
    </row>
    <row r="14" spans="1:13" s="3" customFormat="1" ht="22.5" customHeight="1">
      <c r="A14" s="36">
        <v>8</v>
      </c>
      <c r="B14" s="38" t="s">
        <v>23</v>
      </c>
      <c r="C14" s="38"/>
      <c r="D14" s="37">
        <v>91</v>
      </c>
      <c r="E14" s="37">
        <v>10</v>
      </c>
      <c r="F14" s="37">
        <v>99</v>
      </c>
      <c r="G14" s="37">
        <v>91</v>
      </c>
      <c r="H14" s="37">
        <v>75</v>
      </c>
      <c r="I14" s="37">
        <v>83</v>
      </c>
      <c r="J14" s="32">
        <f t="shared" si="1"/>
        <v>64576</v>
      </c>
      <c r="K14" s="32">
        <f t="shared" si="0"/>
        <v>64576</v>
      </c>
      <c r="L14" s="32">
        <v>36400</v>
      </c>
      <c r="M14" s="36">
        <f t="shared" si="2"/>
        <v>28176</v>
      </c>
    </row>
    <row r="15" spans="1:13" s="3" customFormat="1" ht="22.5" customHeight="1">
      <c r="A15" s="32">
        <v>9</v>
      </c>
      <c r="B15" s="39" t="s">
        <v>24</v>
      </c>
      <c r="C15" s="39"/>
      <c r="D15" s="35">
        <v>159</v>
      </c>
      <c r="E15" s="35">
        <v>10</v>
      </c>
      <c r="F15" s="35">
        <v>171</v>
      </c>
      <c r="G15" s="35">
        <v>91</v>
      </c>
      <c r="H15" s="35">
        <v>149</v>
      </c>
      <c r="I15" s="35">
        <v>83</v>
      </c>
      <c r="J15" s="32">
        <f t="shared" si="1"/>
        <v>118072</v>
      </c>
      <c r="K15" s="50">
        <v>118072</v>
      </c>
      <c r="L15" s="50">
        <v>63600</v>
      </c>
      <c r="M15" s="51">
        <f t="shared" si="2"/>
        <v>54472</v>
      </c>
    </row>
    <row r="16" spans="1:13" s="4" customFormat="1" ht="22.5" customHeight="1">
      <c r="A16" s="36">
        <v>10</v>
      </c>
      <c r="B16" s="38" t="s">
        <v>25</v>
      </c>
      <c r="C16" s="40" t="s">
        <v>26</v>
      </c>
      <c r="D16" s="35">
        <v>25</v>
      </c>
      <c r="E16" s="37">
        <v>10</v>
      </c>
      <c r="F16" s="35">
        <v>27</v>
      </c>
      <c r="G16" s="37">
        <v>91</v>
      </c>
      <c r="H16" s="35">
        <v>26</v>
      </c>
      <c r="I16" s="37">
        <v>83</v>
      </c>
      <c r="J16" s="32">
        <f t="shared" si="1"/>
        <v>19460</v>
      </c>
      <c r="K16" s="50">
        <v>31728</v>
      </c>
      <c r="L16" s="50">
        <v>16400</v>
      </c>
      <c r="M16" s="51">
        <f t="shared" si="2"/>
        <v>15328</v>
      </c>
    </row>
    <row r="17" spans="1:13" s="4" customFormat="1" ht="22.5" customHeight="1">
      <c r="A17" s="32">
        <v>11</v>
      </c>
      <c r="B17" s="38"/>
      <c r="C17" s="40" t="s">
        <v>27</v>
      </c>
      <c r="D17" s="37">
        <v>16</v>
      </c>
      <c r="E17" s="35">
        <v>10</v>
      </c>
      <c r="F17" s="37">
        <v>21</v>
      </c>
      <c r="G17" s="35">
        <v>91</v>
      </c>
      <c r="H17" s="37">
        <v>12</v>
      </c>
      <c r="I17" s="35">
        <v>83</v>
      </c>
      <c r="J17" s="32">
        <f t="shared" si="1"/>
        <v>12268</v>
      </c>
      <c r="K17" s="52"/>
      <c r="L17" s="52"/>
      <c r="M17" s="53"/>
    </row>
    <row r="18" spans="1:13" s="3" customFormat="1" ht="22.5" customHeight="1">
      <c r="A18" s="36">
        <v>12</v>
      </c>
      <c r="B18" s="38" t="s">
        <v>28</v>
      </c>
      <c r="C18" s="40" t="s">
        <v>26</v>
      </c>
      <c r="D18" s="35">
        <v>39</v>
      </c>
      <c r="E18" s="37">
        <v>10</v>
      </c>
      <c r="F18" s="35">
        <v>39</v>
      </c>
      <c r="G18" s="37">
        <v>91</v>
      </c>
      <c r="H18" s="35">
        <v>35</v>
      </c>
      <c r="I18" s="37">
        <v>83</v>
      </c>
      <c r="J18" s="32">
        <f t="shared" si="1"/>
        <v>27376</v>
      </c>
      <c r="K18" s="32">
        <f>J18</f>
        <v>27376</v>
      </c>
      <c r="L18" s="32">
        <v>15600</v>
      </c>
      <c r="M18" s="36">
        <f>K18-L18</f>
        <v>11776</v>
      </c>
    </row>
    <row r="19" spans="1:13" s="4" customFormat="1" ht="22.5" customHeight="1">
      <c r="A19" s="32">
        <v>13</v>
      </c>
      <c r="B19" s="38" t="s">
        <v>29</v>
      </c>
      <c r="C19" s="40" t="s">
        <v>26</v>
      </c>
      <c r="D19" s="37">
        <v>65</v>
      </c>
      <c r="E19" s="35">
        <v>10</v>
      </c>
      <c r="F19" s="37">
        <v>68</v>
      </c>
      <c r="G19" s="35">
        <v>91</v>
      </c>
      <c r="H19" s="37">
        <v>58</v>
      </c>
      <c r="I19" s="35">
        <v>83</v>
      </c>
      <c r="J19" s="32">
        <f t="shared" si="1"/>
        <v>46608</v>
      </c>
      <c r="K19" s="32">
        <f>J19</f>
        <v>46608</v>
      </c>
      <c r="L19" s="32">
        <v>26000</v>
      </c>
      <c r="M19" s="36">
        <f>K19-L19</f>
        <v>20608</v>
      </c>
    </row>
    <row r="20" spans="1:13" s="3" customFormat="1" ht="22.5" customHeight="1">
      <c r="A20" s="36">
        <v>14</v>
      </c>
      <c r="B20" s="38" t="s">
        <v>30</v>
      </c>
      <c r="C20" s="40" t="s">
        <v>26</v>
      </c>
      <c r="D20" s="35">
        <v>30</v>
      </c>
      <c r="E20" s="37">
        <v>10</v>
      </c>
      <c r="F20" s="35">
        <v>29</v>
      </c>
      <c r="G20" s="37">
        <v>91</v>
      </c>
      <c r="H20" s="35">
        <v>27</v>
      </c>
      <c r="I20" s="37">
        <v>83</v>
      </c>
      <c r="J20" s="32">
        <f t="shared" si="1"/>
        <v>20720</v>
      </c>
      <c r="K20" s="50">
        <f>J20+J21+J22</f>
        <v>32416</v>
      </c>
      <c r="L20" s="50">
        <v>17600</v>
      </c>
      <c r="M20" s="51">
        <f>K20-L20</f>
        <v>14816</v>
      </c>
    </row>
    <row r="21" spans="1:13" s="3" customFormat="1" ht="22.5" customHeight="1">
      <c r="A21" s="32">
        <v>15</v>
      </c>
      <c r="B21" s="38"/>
      <c r="C21" s="40" t="s">
        <v>31</v>
      </c>
      <c r="D21" s="37">
        <v>5</v>
      </c>
      <c r="E21" s="35">
        <v>10</v>
      </c>
      <c r="F21" s="37">
        <v>4</v>
      </c>
      <c r="G21" s="35">
        <v>91</v>
      </c>
      <c r="H21" s="37">
        <v>2</v>
      </c>
      <c r="I21" s="35">
        <v>83</v>
      </c>
      <c r="J21" s="32">
        <f t="shared" si="1"/>
        <v>2320</v>
      </c>
      <c r="K21" s="54"/>
      <c r="L21" s="54"/>
      <c r="M21" s="55"/>
    </row>
    <row r="22" spans="1:13" s="3" customFormat="1" ht="22.5" customHeight="1">
      <c r="A22" s="36">
        <v>16</v>
      </c>
      <c r="B22" s="38"/>
      <c r="C22" s="40" t="s">
        <v>32</v>
      </c>
      <c r="D22" s="35">
        <v>9</v>
      </c>
      <c r="E22" s="37">
        <v>10</v>
      </c>
      <c r="F22" s="35">
        <v>12</v>
      </c>
      <c r="G22" s="37">
        <v>91</v>
      </c>
      <c r="H22" s="35">
        <v>14</v>
      </c>
      <c r="I22" s="37">
        <v>83</v>
      </c>
      <c r="J22" s="32">
        <f t="shared" si="1"/>
        <v>9376</v>
      </c>
      <c r="K22" s="52"/>
      <c r="L22" s="52"/>
      <c r="M22" s="53"/>
    </row>
    <row r="23" spans="1:13" s="3" customFormat="1" ht="22.5" customHeight="1">
      <c r="A23" s="32">
        <v>17</v>
      </c>
      <c r="B23" s="38" t="s">
        <v>33</v>
      </c>
      <c r="C23" s="40" t="s">
        <v>34</v>
      </c>
      <c r="D23" s="37">
        <v>219</v>
      </c>
      <c r="E23" s="35">
        <v>10</v>
      </c>
      <c r="F23" s="37">
        <v>237</v>
      </c>
      <c r="G23" s="35">
        <v>91</v>
      </c>
      <c r="H23" s="37">
        <v>170</v>
      </c>
      <c r="I23" s="35">
        <v>83</v>
      </c>
      <c r="J23" s="32">
        <f t="shared" si="1"/>
        <v>151468</v>
      </c>
      <c r="K23" s="50">
        <v>151468</v>
      </c>
      <c r="L23" s="50">
        <v>87600</v>
      </c>
      <c r="M23" s="51">
        <f>K23-L23</f>
        <v>63868</v>
      </c>
    </row>
    <row r="24" spans="1:13" s="3" customFormat="1" ht="22.5" customHeight="1">
      <c r="A24" s="36">
        <v>18</v>
      </c>
      <c r="B24" s="38" t="s">
        <v>35</v>
      </c>
      <c r="C24" s="40" t="s">
        <v>36</v>
      </c>
      <c r="D24" s="37">
        <v>103</v>
      </c>
      <c r="E24" s="37">
        <v>10</v>
      </c>
      <c r="F24" s="37">
        <v>104</v>
      </c>
      <c r="G24" s="37">
        <v>91</v>
      </c>
      <c r="H24" s="37">
        <v>88</v>
      </c>
      <c r="I24" s="37">
        <v>83</v>
      </c>
      <c r="J24" s="32">
        <f t="shared" si="1"/>
        <v>71192</v>
      </c>
      <c r="K24" s="50">
        <f>J24+J25+J26</f>
        <v>97952</v>
      </c>
      <c r="L24" s="50">
        <v>56000</v>
      </c>
      <c r="M24" s="51">
        <f>K24-L24</f>
        <v>41952</v>
      </c>
    </row>
    <row r="25" spans="1:13" s="3" customFormat="1" ht="22.5" customHeight="1">
      <c r="A25" s="32">
        <v>19</v>
      </c>
      <c r="B25" s="38"/>
      <c r="C25" s="40" t="s">
        <v>37</v>
      </c>
      <c r="D25" s="35">
        <v>21</v>
      </c>
      <c r="E25" s="35">
        <v>10</v>
      </c>
      <c r="F25" s="35">
        <v>22</v>
      </c>
      <c r="G25" s="35">
        <v>91</v>
      </c>
      <c r="H25" s="35">
        <v>16</v>
      </c>
      <c r="I25" s="35">
        <v>83</v>
      </c>
      <c r="J25" s="32">
        <f t="shared" si="1"/>
        <v>14160</v>
      </c>
      <c r="K25" s="54"/>
      <c r="L25" s="54"/>
      <c r="M25" s="55"/>
    </row>
    <row r="26" spans="1:13" s="3" customFormat="1" ht="22.5" customHeight="1">
      <c r="A26" s="36">
        <v>20</v>
      </c>
      <c r="B26" s="38"/>
      <c r="C26" s="40" t="s">
        <v>38</v>
      </c>
      <c r="D26" s="37">
        <v>16</v>
      </c>
      <c r="E26" s="37">
        <v>10</v>
      </c>
      <c r="F26" s="37">
        <v>21</v>
      </c>
      <c r="G26" s="37">
        <v>91</v>
      </c>
      <c r="H26" s="37">
        <v>13</v>
      </c>
      <c r="I26" s="37">
        <v>83</v>
      </c>
      <c r="J26" s="32">
        <f t="shared" si="1"/>
        <v>12600</v>
      </c>
      <c r="K26" s="52"/>
      <c r="L26" s="52"/>
      <c r="M26" s="53"/>
    </row>
    <row r="27" spans="1:13" s="4" customFormat="1" ht="22.5" customHeight="1">
      <c r="A27" s="32">
        <v>21</v>
      </c>
      <c r="B27" s="38" t="s">
        <v>39</v>
      </c>
      <c r="C27" s="40" t="s">
        <v>40</v>
      </c>
      <c r="D27" s="35">
        <v>65</v>
      </c>
      <c r="E27" s="35">
        <v>10</v>
      </c>
      <c r="F27" s="35">
        <v>63</v>
      </c>
      <c r="G27" s="35">
        <v>91</v>
      </c>
      <c r="H27" s="35">
        <v>53</v>
      </c>
      <c r="I27" s="35">
        <v>83</v>
      </c>
      <c r="J27" s="32">
        <f t="shared" si="1"/>
        <v>43128</v>
      </c>
      <c r="K27" s="50">
        <f>J27+J28</f>
        <v>58832</v>
      </c>
      <c r="L27" s="50">
        <v>35600</v>
      </c>
      <c r="M27" s="51">
        <f>K27-L27</f>
        <v>23232</v>
      </c>
    </row>
    <row r="28" spans="1:13" s="4" customFormat="1" ht="22.5" customHeight="1">
      <c r="A28" s="36">
        <v>22</v>
      </c>
      <c r="B28" s="38"/>
      <c r="C28" s="40" t="s">
        <v>41</v>
      </c>
      <c r="D28" s="37">
        <v>24</v>
      </c>
      <c r="E28" s="37">
        <v>10</v>
      </c>
      <c r="F28" s="37">
        <v>25</v>
      </c>
      <c r="G28" s="37">
        <v>91</v>
      </c>
      <c r="H28" s="37">
        <v>17</v>
      </c>
      <c r="I28" s="37">
        <v>83</v>
      </c>
      <c r="J28" s="32">
        <f t="shared" si="1"/>
        <v>15704</v>
      </c>
      <c r="K28" s="52"/>
      <c r="L28" s="52"/>
      <c r="M28" s="53"/>
    </row>
    <row r="29" spans="1:13" s="4" customFormat="1" ht="22.5" customHeight="1">
      <c r="A29" s="32">
        <v>23</v>
      </c>
      <c r="B29" s="41" t="s">
        <v>42</v>
      </c>
      <c r="C29" s="40" t="s">
        <v>26</v>
      </c>
      <c r="D29" s="35">
        <v>60</v>
      </c>
      <c r="E29" s="35">
        <v>10</v>
      </c>
      <c r="F29" s="35">
        <v>68</v>
      </c>
      <c r="G29" s="35">
        <v>91</v>
      </c>
      <c r="H29" s="35">
        <v>60</v>
      </c>
      <c r="I29" s="35">
        <v>83</v>
      </c>
      <c r="J29" s="32">
        <f t="shared" si="1"/>
        <v>47072</v>
      </c>
      <c r="K29" s="50">
        <v>123128</v>
      </c>
      <c r="L29" s="50">
        <v>66400</v>
      </c>
      <c r="M29" s="51">
        <f>K29-L29</f>
        <v>56728</v>
      </c>
    </row>
    <row r="30" spans="1:13" s="4" customFormat="1" ht="22.5" customHeight="1">
      <c r="A30" s="36">
        <v>24</v>
      </c>
      <c r="B30" s="42"/>
      <c r="C30" s="40" t="s">
        <v>43</v>
      </c>
      <c r="D30" s="35">
        <v>101</v>
      </c>
      <c r="E30" s="37">
        <v>10</v>
      </c>
      <c r="F30" s="35">
        <v>102</v>
      </c>
      <c r="G30" s="37">
        <v>91</v>
      </c>
      <c r="H30" s="35">
        <v>99</v>
      </c>
      <c r="I30" s="37">
        <v>83</v>
      </c>
      <c r="J30" s="32">
        <f t="shared" si="1"/>
        <v>74036</v>
      </c>
      <c r="K30" s="54"/>
      <c r="L30" s="54"/>
      <c r="M30" s="55"/>
    </row>
    <row r="31" spans="1:13" s="4" customFormat="1" ht="22.5" customHeight="1">
      <c r="A31" s="32">
        <v>25</v>
      </c>
      <c r="B31" s="42"/>
      <c r="C31" s="40" t="s">
        <v>44</v>
      </c>
      <c r="D31" s="37"/>
      <c r="E31" s="35">
        <v>10</v>
      </c>
      <c r="F31" s="37"/>
      <c r="G31" s="35">
        <v>91</v>
      </c>
      <c r="H31" s="37"/>
      <c r="I31" s="35">
        <v>83</v>
      </c>
      <c r="J31" s="32">
        <f t="shared" si="1"/>
        <v>0</v>
      </c>
      <c r="K31" s="54"/>
      <c r="L31" s="54"/>
      <c r="M31" s="55"/>
    </row>
    <row r="32" spans="1:13" s="4" customFormat="1" ht="22.5" customHeight="1">
      <c r="A32" s="36">
        <v>26</v>
      </c>
      <c r="B32" s="42"/>
      <c r="C32" s="40" t="s">
        <v>45</v>
      </c>
      <c r="D32" s="37"/>
      <c r="E32" s="37">
        <v>10</v>
      </c>
      <c r="F32" s="37"/>
      <c r="G32" s="37">
        <v>91</v>
      </c>
      <c r="H32" s="37"/>
      <c r="I32" s="37">
        <v>83</v>
      </c>
      <c r="J32" s="32">
        <f t="shared" si="1"/>
        <v>0</v>
      </c>
      <c r="K32" s="54"/>
      <c r="L32" s="54"/>
      <c r="M32" s="55"/>
    </row>
    <row r="33" spans="1:13" s="4" customFormat="1" ht="22.5" customHeight="1">
      <c r="A33" s="32">
        <v>27</v>
      </c>
      <c r="B33" s="42"/>
      <c r="C33" s="40" t="s">
        <v>46</v>
      </c>
      <c r="D33" s="35">
        <v>5</v>
      </c>
      <c r="E33" s="35">
        <v>10</v>
      </c>
      <c r="F33" s="35">
        <v>5</v>
      </c>
      <c r="G33" s="35">
        <v>91</v>
      </c>
      <c r="H33" s="35"/>
      <c r="I33" s="35">
        <v>83</v>
      </c>
      <c r="J33" s="32">
        <f t="shared" si="1"/>
        <v>2020</v>
      </c>
      <c r="K33" s="54"/>
      <c r="L33" s="54"/>
      <c r="M33" s="55"/>
    </row>
    <row r="34" spans="1:13" s="4" customFormat="1" ht="22.5" customHeight="1">
      <c r="A34" s="36">
        <v>28</v>
      </c>
      <c r="B34" s="38" t="s">
        <v>47</v>
      </c>
      <c r="C34" s="40" t="s">
        <v>48</v>
      </c>
      <c r="D34" s="35">
        <v>163</v>
      </c>
      <c r="E34" s="37">
        <v>10</v>
      </c>
      <c r="F34" s="35">
        <v>174</v>
      </c>
      <c r="G34" s="37">
        <v>91</v>
      </c>
      <c r="H34" s="35">
        <v>142</v>
      </c>
      <c r="I34" s="37">
        <v>83</v>
      </c>
      <c r="J34" s="32">
        <f t="shared" si="1"/>
        <v>117000</v>
      </c>
      <c r="K34" s="50">
        <v>150264</v>
      </c>
      <c r="L34" s="50">
        <v>88400</v>
      </c>
      <c r="M34" s="51">
        <f>K34-L34</f>
        <v>61864</v>
      </c>
    </row>
    <row r="35" spans="1:13" s="4" customFormat="1" ht="22.5" customHeight="1">
      <c r="A35" s="32">
        <v>29</v>
      </c>
      <c r="B35" s="38"/>
      <c r="C35" s="40" t="s">
        <v>49</v>
      </c>
      <c r="D35" s="37">
        <v>58</v>
      </c>
      <c r="E35" s="35">
        <v>10</v>
      </c>
      <c r="F35" s="37">
        <v>54</v>
      </c>
      <c r="G35" s="35">
        <v>91</v>
      </c>
      <c r="H35" s="37">
        <v>34</v>
      </c>
      <c r="I35" s="35">
        <v>83</v>
      </c>
      <c r="J35" s="32">
        <f t="shared" si="1"/>
        <v>33264</v>
      </c>
      <c r="K35" s="52"/>
      <c r="L35" s="52"/>
      <c r="M35" s="53"/>
    </row>
    <row r="36" spans="1:13" s="4" customFormat="1" ht="22.5" customHeight="1">
      <c r="A36" s="36">
        <v>30</v>
      </c>
      <c r="B36" s="38" t="s">
        <v>50</v>
      </c>
      <c r="C36" s="40" t="s">
        <v>51</v>
      </c>
      <c r="D36" s="35">
        <v>58</v>
      </c>
      <c r="E36" s="37">
        <v>10</v>
      </c>
      <c r="F36" s="35">
        <v>60</v>
      </c>
      <c r="G36" s="37">
        <v>91</v>
      </c>
      <c r="H36" s="35">
        <v>49</v>
      </c>
      <c r="I36" s="37">
        <v>83</v>
      </c>
      <c r="J36" s="32">
        <f t="shared" si="1"/>
        <v>40428</v>
      </c>
      <c r="K36" s="32">
        <f>J36</f>
        <v>40428</v>
      </c>
      <c r="L36" s="32">
        <v>23200</v>
      </c>
      <c r="M36" s="36">
        <f>K36-L36</f>
        <v>17228</v>
      </c>
    </row>
    <row r="37" spans="1:13" s="4" customFormat="1" ht="22.5" customHeight="1">
      <c r="A37" s="32">
        <v>31</v>
      </c>
      <c r="B37" s="43" t="s">
        <v>52</v>
      </c>
      <c r="C37" s="40" t="s">
        <v>53</v>
      </c>
      <c r="D37" s="37">
        <v>55</v>
      </c>
      <c r="E37" s="35">
        <v>10</v>
      </c>
      <c r="F37" s="37">
        <v>56</v>
      </c>
      <c r="G37" s="35">
        <v>91</v>
      </c>
      <c r="H37" s="37">
        <v>43</v>
      </c>
      <c r="I37" s="35">
        <v>83</v>
      </c>
      <c r="J37" s="32">
        <f t="shared" si="1"/>
        <v>36860</v>
      </c>
      <c r="K37" s="50">
        <v>38404</v>
      </c>
      <c r="L37" s="50">
        <v>23200</v>
      </c>
      <c r="M37" s="51">
        <f>K37-L37</f>
        <v>15204</v>
      </c>
    </row>
    <row r="38" spans="1:13" s="4" customFormat="1" ht="22.5" customHeight="1">
      <c r="A38" s="36">
        <v>32</v>
      </c>
      <c r="B38" s="44"/>
      <c r="C38" s="40" t="s">
        <v>54</v>
      </c>
      <c r="D38" s="35">
        <v>3</v>
      </c>
      <c r="E38" s="37">
        <v>10</v>
      </c>
      <c r="F38" s="35">
        <v>3</v>
      </c>
      <c r="G38" s="37">
        <v>91</v>
      </c>
      <c r="H38" s="35">
        <v>1</v>
      </c>
      <c r="I38" s="37">
        <v>83</v>
      </c>
      <c r="J38" s="32">
        <f t="shared" si="1"/>
        <v>1544</v>
      </c>
      <c r="K38" s="52"/>
      <c r="L38" s="52"/>
      <c r="M38" s="53"/>
    </row>
    <row r="39" spans="1:13" s="4" customFormat="1" ht="22.5" customHeight="1">
      <c r="A39" s="32">
        <v>33</v>
      </c>
      <c r="B39" s="38" t="s">
        <v>55</v>
      </c>
      <c r="C39" s="40" t="s">
        <v>56</v>
      </c>
      <c r="D39" s="37">
        <v>27</v>
      </c>
      <c r="E39" s="35">
        <v>10</v>
      </c>
      <c r="F39" s="37">
        <v>29</v>
      </c>
      <c r="G39" s="35">
        <v>91</v>
      </c>
      <c r="H39" s="37">
        <v>19</v>
      </c>
      <c r="I39" s="35">
        <v>83</v>
      </c>
      <c r="J39" s="32">
        <f t="shared" si="1"/>
        <v>17944</v>
      </c>
      <c r="K39" s="32">
        <f>J39</f>
        <v>17944</v>
      </c>
      <c r="L39" s="32">
        <v>10800</v>
      </c>
      <c r="M39" s="36">
        <f>K39-L39</f>
        <v>7144</v>
      </c>
    </row>
    <row r="40" spans="1:13" s="4" customFormat="1" ht="22.5" customHeight="1">
      <c r="A40" s="36">
        <v>34</v>
      </c>
      <c r="B40" s="43" t="s">
        <v>57</v>
      </c>
      <c r="C40" s="40" t="s">
        <v>58</v>
      </c>
      <c r="D40" s="35">
        <v>11</v>
      </c>
      <c r="E40" s="37">
        <v>10</v>
      </c>
      <c r="F40" s="35">
        <v>12</v>
      </c>
      <c r="G40" s="37">
        <v>91</v>
      </c>
      <c r="H40" s="35">
        <v>11</v>
      </c>
      <c r="I40" s="37">
        <v>83</v>
      </c>
      <c r="J40" s="32">
        <f aca="true" t="shared" si="3" ref="J40:J65">D40*E40*4+F40*G40*4+H40*I40*4</f>
        <v>8460</v>
      </c>
      <c r="K40" s="50">
        <v>14016</v>
      </c>
      <c r="L40" s="50">
        <v>7600</v>
      </c>
      <c r="M40" s="51">
        <f>K40-L40</f>
        <v>6416</v>
      </c>
    </row>
    <row r="41" spans="1:13" s="4" customFormat="1" ht="22.5" customHeight="1">
      <c r="A41" s="32">
        <v>35</v>
      </c>
      <c r="B41" s="45"/>
      <c r="C41" s="40" t="s">
        <v>59</v>
      </c>
      <c r="D41" s="37">
        <v>8</v>
      </c>
      <c r="E41" s="35">
        <v>10</v>
      </c>
      <c r="F41" s="37">
        <v>8</v>
      </c>
      <c r="G41" s="35">
        <v>91</v>
      </c>
      <c r="H41" s="37">
        <v>7</v>
      </c>
      <c r="I41" s="35">
        <v>83</v>
      </c>
      <c r="J41" s="32">
        <f t="shared" si="3"/>
        <v>5556</v>
      </c>
      <c r="K41" s="52"/>
      <c r="L41" s="52"/>
      <c r="M41" s="53"/>
    </row>
    <row r="42" spans="1:13" s="3" customFormat="1" ht="22.5" customHeight="1">
      <c r="A42" s="36">
        <v>36</v>
      </c>
      <c r="B42" s="43" t="s">
        <v>60</v>
      </c>
      <c r="C42" s="40" t="s">
        <v>61</v>
      </c>
      <c r="D42" s="35">
        <v>18</v>
      </c>
      <c r="E42" s="37">
        <v>10</v>
      </c>
      <c r="F42" s="35">
        <v>21</v>
      </c>
      <c r="G42" s="37">
        <v>91</v>
      </c>
      <c r="H42" s="35">
        <v>15</v>
      </c>
      <c r="I42" s="37">
        <v>83</v>
      </c>
      <c r="J42" s="32">
        <f t="shared" si="3"/>
        <v>13344</v>
      </c>
      <c r="K42" s="50">
        <v>13424</v>
      </c>
      <c r="L42" s="50">
        <v>8000</v>
      </c>
      <c r="M42" s="51">
        <f>K42-L42</f>
        <v>5424</v>
      </c>
    </row>
    <row r="43" spans="1:13" s="3" customFormat="1" ht="22.5" customHeight="1">
      <c r="A43" s="32">
        <v>37</v>
      </c>
      <c r="B43" s="45"/>
      <c r="C43" s="40" t="s">
        <v>62</v>
      </c>
      <c r="D43" s="37">
        <v>2</v>
      </c>
      <c r="E43" s="35">
        <v>10</v>
      </c>
      <c r="F43" s="37"/>
      <c r="G43" s="35">
        <v>91</v>
      </c>
      <c r="H43" s="37"/>
      <c r="I43" s="35">
        <v>83</v>
      </c>
      <c r="J43" s="32">
        <f t="shared" si="3"/>
        <v>80</v>
      </c>
      <c r="K43" s="54"/>
      <c r="L43" s="54"/>
      <c r="M43" s="55"/>
    </row>
    <row r="44" spans="1:13" s="3" customFormat="1" ht="22.5" customHeight="1">
      <c r="A44" s="36">
        <v>38</v>
      </c>
      <c r="B44" s="45"/>
      <c r="C44" s="40" t="s">
        <v>63</v>
      </c>
      <c r="D44" s="35"/>
      <c r="E44" s="37">
        <v>10</v>
      </c>
      <c r="F44" s="35"/>
      <c r="G44" s="37">
        <v>91</v>
      </c>
      <c r="H44" s="35"/>
      <c r="I44" s="37">
        <v>83</v>
      </c>
      <c r="J44" s="32">
        <f t="shared" si="3"/>
        <v>0</v>
      </c>
      <c r="K44" s="54"/>
      <c r="L44" s="54"/>
      <c r="M44" s="55"/>
    </row>
    <row r="45" spans="1:13" s="3" customFormat="1" ht="22.5" customHeight="1">
      <c r="A45" s="32">
        <v>39</v>
      </c>
      <c r="B45" s="44"/>
      <c r="C45" s="40" t="s">
        <v>64</v>
      </c>
      <c r="D45" s="37"/>
      <c r="E45" s="35">
        <v>10</v>
      </c>
      <c r="F45" s="37"/>
      <c r="G45" s="35">
        <v>91</v>
      </c>
      <c r="H45" s="37"/>
      <c r="I45" s="35">
        <v>83</v>
      </c>
      <c r="J45" s="32">
        <f t="shared" si="3"/>
        <v>0</v>
      </c>
      <c r="K45" s="52"/>
      <c r="L45" s="52"/>
      <c r="M45" s="53"/>
    </row>
    <row r="46" spans="1:13" s="3" customFormat="1" ht="22.5" customHeight="1">
      <c r="A46" s="36">
        <v>40</v>
      </c>
      <c r="B46" s="38" t="s">
        <v>65</v>
      </c>
      <c r="C46" s="40" t="s">
        <v>66</v>
      </c>
      <c r="D46" s="35">
        <v>7</v>
      </c>
      <c r="E46" s="37">
        <v>10</v>
      </c>
      <c r="F46" s="35">
        <v>7</v>
      </c>
      <c r="G46" s="37">
        <v>91</v>
      </c>
      <c r="H46" s="35">
        <v>0</v>
      </c>
      <c r="I46" s="37">
        <v>83</v>
      </c>
      <c r="J46" s="32">
        <f t="shared" si="3"/>
        <v>2828</v>
      </c>
      <c r="K46" s="50">
        <v>16292</v>
      </c>
      <c r="L46" s="50">
        <v>11200</v>
      </c>
      <c r="M46" s="51">
        <f>K46-L46</f>
        <v>5092</v>
      </c>
    </row>
    <row r="47" spans="1:13" s="3" customFormat="1" ht="22.5" customHeight="1">
      <c r="A47" s="32">
        <v>41</v>
      </c>
      <c r="B47" s="38"/>
      <c r="C47" s="40" t="s">
        <v>67</v>
      </c>
      <c r="D47" s="37">
        <v>21</v>
      </c>
      <c r="E47" s="35">
        <v>10</v>
      </c>
      <c r="F47" s="37">
        <v>21</v>
      </c>
      <c r="G47" s="35">
        <v>91</v>
      </c>
      <c r="H47" s="37">
        <v>15</v>
      </c>
      <c r="I47" s="35">
        <v>83</v>
      </c>
      <c r="J47" s="32">
        <f t="shared" si="3"/>
        <v>13464</v>
      </c>
      <c r="K47" s="52"/>
      <c r="L47" s="52"/>
      <c r="M47" s="53"/>
    </row>
    <row r="48" spans="1:13" s="4" customFormat="1" ht="22.5" customHeight="1">
      <c r="A48" s="36">
        <v>42</v>
      </c>
      <c r="B48" s="38" t="s">
        <v>68</v>
      </c>
      <c r="C48" s="40" t="s">
        <v>69</v>
      </c>
      <c r="D48" s="35">
        <v>165</v>
      </c>
      <c r="E48" s="37">
        <v>10</v>
      </c>
      <c r="F48" s="35">
        <v>179</v>
      </c>
      <c r="G48" s="37">
        <v>91</v>
      </c>
      <c r="H48" s="35">
        <v>155</v>
      </c>
      <c r="I48" s="37">
        <v>83</v>
      </c>
      <c r="J48" s="32">
        <f t="shared" si="3"/>
        <v>123216</v>
      </c>
      <c r="K48" s="50">
        <v>334496</v>
      </c>
      <c r="L48" s="50">
        <v>181200</v>
      </c>
      <c r="M48" s="51">
        <f>K48-L48</f>
        <v>153296</v>
      </c>
    </row>
    <row r="49" spans="1:13" s="4" customFormat="1" ht="22.5" customHeight="1">
      <c r="A49" s="32">
        <v>43</v>
      </c>
      <c r="B49" s="38"/>
      <c r="C49" s="40" t="s">
        <v>70</v>
      </c>
      <c r="D49" s="37">
        <v>288</v>
      </c>
      <c r="E49" s="35">
        <v>10</v>
      </c>
      <c r="F49" s="37">
        <v>308</v>
      </c>
      <c r="G49" s="35">
        <v>91</v>
      </c>
      <c r="H49" s="37">
        <v>264</v>
      </c>
      <c r="I49" s="35">
        <v>83</v>
      </c>
      <c r="J49" s="32">
        <f t="shared" si="3"/>
        <v>211280</v>
      </c>
      <c r="K49" s="54"/>
      <c r="L49" s="54"/>
      <c r="M49" s="55"/>
    </row>
    <row r="50" spans="1:13" s="4" customFormat="1" ht="22.5" customHeight="1">
      <c r="A50" s="36">
        <v>44</v>
      </c>
      <c r="B50" s="38"/>
      <c r="C50" s="40" t="s">
        <v>71</v>
      </c>
      <c r="D50" s="35"/>
      <c r="E50" s="37">
        <v>10</v>
      </c>
      <c r="F50" s="35"/>
      <c r="G50" s="37">
        <v>91</v>
      </c>
      <c r="H50" s="35"/>
      <c r="I50" s="37">
        <v>83</v>
      </c>
      <c r="J50" s="32">
        <f t="shared" si="3"/>
        <v>0</v>
      </c>
      <c r="K50" s="52"/>
      <c r="L50" s="52"/>
      <c r="M50" s="53"/>
    </row>
    <row r="51" spans="1:13" s="3" customFormat="1" ht="22.5" customHeight="1">
      <c r="A51" s="32">
        <v>45</v>
      </c>
      <c r="B51" s="38" t="s">
        <v>72</v>
      </c>
      <c r="C51" s="40" t="s">
        <v>73</v>
      </c>
      <c r="D51" s="37">
        <v>14</v>
      </c>
      <c r="E51" s="35">
        <v>10</v>
      </c>
      <c r="F51" s="37">
        <v>12</v>
      </c>
      <c r="G51" s="35">
        <v>91</v>
      </c>
      <c r="H51" s="37">
        <v>7</v>
      </c>
      <c r="I51" s="35">
        <v>83</v>
      </c>
      <c r="J51" s="32">
        <f t="shared" si="3"/>
        <v>7252</v>
      </c>
      <c r="K51" s="50">
        <v>7252</v>
      </c>
      <c r="L51" s="50">
        <v>5600</v>
      </c>
      <c r="M51" s="51">
        <f>K51-L51</f>
        <v>1652</v>
      </c>
    </row>
    <row r="52" spans="1:13" s="3" customFormat="1" ht="22.5" customHeight="1">
      <c r="A52" s="36">
        <v>46</v>
      </c>
      <c r="B52" s="38"/>
      <c r="C52" s="40" t="s">
        <v>74</v>
      </c>
      <c r="D52" s="35"/>
      <c r="E52" s="37">
        <v>10</v>
      </c>
      <c r="F52" s="35"/>
      <c r="G52" s="37">
        <v>91</v>
      </c>
      <c r="H52" s="35"/>
      <c r="I52" s="37">
        <v>83</v>
      </c>
      <c r="J52" s="32">
        <f t="shared" si="3"/>
        <v>0</v>
      </c>
      <c r="K52" s="54"/>
      <c r="L52" s="54"/>
      <c r="M52" s="55"/>
    </row>
    <row r="53" spans="1:13" s="4" customFormat="1" ht="22.5" customHeight="1">
      <c r="A53" s="32">
        <v>47</v>
      </c>
      <c r="B53" s="38" t="s">
        <v>75</v>
      </c>
      <c r="C53" s="40" t="s">
        <v>76</v>
      </c>
      <c r="D53" s="35">
        <v>19</v>
      </c>
      <c r="E53" s="35">
        <v>10</v>
      </c>
      <c r="F53" s="35">
        <v>18</v>
      </c>
      <c r="G53" s="35">
        <v>91</v>
      </c>
      <c r="H53" s="35">
        <v>16</v>
      </c>
      <c r="I53" s="35">
        <v>83</v>
      </c>
      <c r="J53" s="32">
        <f t="shared" si="3"/>
        <v>12624</v>
      </c>
      <c r="K53" s="32">
        <f>J53</f>
        <v>12624</v>
      </c>
      <c r="L53" s="32">
        <v>7600</v>
      </c>
      <c r="M53" s="36">
        <f>K53-L53</f>
        <v>5024</v>
      </c>
    </row>
    <row r="54" spans="1:13" s="4" customFormat="1" ht="22.5" customHeight="1">
      <c r="A54" s="36">
        <v>48</v>
      </c>
      <c r="B54" s="38" t="s">
        <v>77</v>
      </c>
      <c r="C54" s="40" t="s">
        <v>78</v>
      </c>
      <c r="D54" s="37">
        <v>284</v>
      </c>
      <c r="E54" s="37">
        <v>10</v>
      </c>
      <c r="F54" s="37">
        <v>303</v>
      </c>
      <c r="G54" s="37">
        <v>91</v>
      </c>
      <c r="H54" s="37">
        <v>261</v>
      </c>
      <c r="I54" s="37">
        <v>83</v>
      </c>
      <c r="J54" s="32">
        <f t="shared" si="3"/>
        <v>208304</v>
      </c>
      <c r="K54" s="50">
        <v>208304</v>
      </c>
      <c r="L54" s="50">
        <v>113600</v>
      </c>
      <c r="M54" s="51">
        <f>K54-L54</f>
        <v>94704</v>
      </c>
    </row>
    <row r="55" spans="1:13" s="4" customFormat="1" ht="22.5" customHeight="1">
      <c r="A55" s="32">
        <v>49</v>
      </c>
      <c r="B55" s="38" t="s">
        <v>79</v>
      </c>
      <c r="C55" s="40" t="s">
        <v>80</v>
      </c>
      <c r="D55" s="37">
        <v>55</v>
      </c>
      <c r="E55" s="35">
        <v>10</v>
      </c>
      <c r="F55" s="37">
        <v>52</v>
      </c>
      <c r="G55" s="35">
        <v>91</v>
      </c>
      <c r="H55" s="37">
        <v>50</v>
      </c>
      <c r="I55" s="35">
        <v>83</v>
      </c>
      <c r="J55" s="32">
        <f t="shared" si="3"/>
        <v>37728</v>
      </c>
      <c r="K55" s="50">
        <v>44568</v>
      </c>
      <c r="L55" s="50">
        <v>26800</v>
      </c>
      <c r="M55" s="51">
        <f>K55-L55</f>
        <v>17768</v>
      </c>
    </row>
    <row r="56" spans="1:13" s="4" customFormat="1" ht="22.5" customHeight="1">
      <c r="A56" s="36">
        <v>50</v>
      </c>
      <c r="B56" s="38"/>
      <c r="C56" s="40" t="s">
        <v>81</v>
      </c>
      <c r="D56" s="35">
        <v>12</v>
      </c>
      <c r="E56" s="37">
        <v>10</v>
      </c>
      <c r="F56" s="35">
        <v>12</v>
      </c>
      <c r="G56" s="37">
        <v>91</v>
      </c>
      <c r="H56" s="35">
        <v>6</v>
      </c>
      <c r="I56" s="37">
        <v>83</v>
      </c>
      <c r="J56" s="32">
        <f t="shared" si="3"/>
        <v>6840</v>
      </c>
      <c r="K56" s="52"/>
      <c r="L56" s="52"/>
      <c r="M56" s="53"/>
    </row>
    <row r="57" spans="1:13" s="3" customFormat="1" ht="22.5" customHeight="1">
      <c r="A57" s="32">
        <v>51</v>
      </c>
      <c r="B57" s="38" t="s">
        <v>82</v>
      </c>
      <c r="C57" s="40" t="s">
        <v>83</v>
      </c>
      <c r="D57" s="37">
        <v>13</v>
      </c>
      <c r="E57" s="35">
        <v>10</v>
      </c>
      <c r="F57" s="37">
        <v>13</v>
      </c>
      <c r="G57" s="35">
        <v>91</v>
      </c>
      <c r="H57" s="37">
        <v>10</v>
      </c>
      <c r="I57" s="35">
        <v>83</v>
      </c>
      <c r="J57" s="32">
        <f t="shared" si="3"/>
        <v>8572</v>
      </c>
      <c r="K57" s="32">
        <f>J57</f>
        <v>8572</v>
      </c>
      <c r="L57" s="32">
        <v>5200</v>
      </c>
      <c r="M57" s="36">
        <f>K57-L57</f>
        <v>3372</v>
      </c>
    </row>
    <row r="58" spans="1:13" s="4" customFormat="1" ht="22.5" customHeight="1">
      <c r="A58" s="36">
        <v>52</v>
      </c>
      <c r="B58" s="38" t="s">
        <v>84</v>
      </c>
      <c r="C58" s="40" t="s">
        <v>85</v>
      </c>
      <c r="D58" s="35">
        <v>168</v>
      </c>
      <c r="E58" s="37">
        <v>10</v>
      </c>
      <c r="F58" s="35">
        <v>183</v>
      </c>
      <c r="G58" s="37">
        <v>91</v>
      </c>
      <c r="H58" s="35">
        <v>158</v>
      </c>
      <c r="I58" s="37">
        <v>83</v>
      </c>
      <c r="J58" s="32">
        <f t="shared" si="3"/>
        <v>125788</v>
      </c>
      <c r="K58" s="50">
        <v>125788</v>
      </c>
      <c r="L58" s="50">
        <v>67200</v>
      </c>
      <c r="M58" s="51">
        <f>K58-L58</f>
        <v>58588</v>
      </c>
    </row>
    <row r="59" spans="1:13" s="4" customFormat="1" ht="22.5" customHeight="1">
      <c r="A59" s="32">
        <v>53</v>
      </c>
      <c r="B59" s="38"/>
      <c r="C59" s="40" t="s">
        <v>86</v>
      </c>
      <c r="D59" s="37"/>
      <c r="E59" s="35">
        <v>10</v>
      </c>
      <c r="F59" s="37"/>
      <c r="G59" s="35">
        <v>91</v>
      </c>
      <c r="H59" s="37"/>
      <c r="I59" s="35">
        <v>83</v>
      </c>
      <c r="J59" s="32">
        <f t="shared" si="3"/>
        <v>0</v>
      </c>
      <c r="K59" s="52"/>
      <c r="L59" s="52"/>
      <c r="M59" s="53"/>
    </row>
    <row r="60" spans="1:13" s="3" customFormat="1" ht="22.5" customHeight="1">
      <c r="A60" s="36">
        <v>54</v>
      </c>
      <c r="B60" s="38" t="s">
        <v>87</v>
      </c>
      <c r="C60" s="40" t="s">
        <v>88</v>
      </c>
      <c r="D60" s="35">
        <v>58</v>
      </c>
      <c r="E60" s="37">
        <v>10</v>
      </c>
      <c r="F60" s="35">
        <v>60</v>
      </c>
      <c r="G60" s="37">
        <v>91</v>
      </c>
      <c r="H60" s="35">
        <v>47</v>
      </c>
      <c r="I60" s="37">
        <v>83</v>
      </c>
      <c r="J60" s="32">
        <f t="shared" si="3"/>
        <v>39764</v>
      </c>
      <c r="K60" s="32">
        <f>J60</f>
        <v>39764</v>
      </c>
      <c r="L60" s="32">
        <v>23200</v>
      </c>
      <c r="M60" s="36">
        <f>K60-L60</f>
        <v>16564</v>
      </c>
    </row>
    <row r="61" spans="1:13" s="4" customFormat="1" ht="22.5" customHeight="1">
      <c r="A61" s="32">
        <v>55</v>
      </c>
      <c r="B61" s="38" t="s">
        <v>89</v>
      </c>
      <c r="C61" s="40" t="s">
        <v>90</v>
      </c>
      <c r="D61" s="37">
        <v>112</v>
      </c>
      <c r="E61" s="35">
        <v>10</v>
      </c>
      <c r="F61" s="37">
        <v>121</v>
      </c>
      <c r="G61" s="35">
        <v>91</v>
      </c>
      <c r="H61" s="37">
        <v>91</v>
      </c>
      <c r="I61" s="35">
        <v>83</v>
      </c>
      <c r="J61" s="32">
        <f t="shared" si="3"/>
        <v>78736</v>
      </c>
      <c r="K61" s="50">
        <v>87560</v>
      </c>
      <c r="L61" s="50">
        <v>49200</v>
      </c>
      <c r="M61" s="51">
        <f>K61-L61</f>
        <v>38360</v>
      </c>
    </row>
    <row r="62" spans="1:13" s="4" customFormat="1" ht="22.5" customHeight="1">
      <c r="A62" s="36">
        <v>56</v>
      </c>
      <c r="B62" s="38"/>
      <c r="C62" s="40" t="s">
        <v>91</v>
      </c>
      <c r="D62" s="35"/>
      <c r="E62" s="37">
        <v>10</v>
      </c>
      <c r="F62" s="35"/>
      <c r="G62" s="37">
        <v>91</v>
      </c>
      <c r="H62" s="35"/>
      <c r="I62" s="37">
        <v>83</v>
      </c>
      <c r="J62" s="32">
        <f t="shared" si="3"/>
        <v>0</v>
      </c>
      <c r="K62" s="54"/>
      <c r="L62" s="54"/>
      <c r="M62" s="55"/>
    </row>
    <row r="63" spans="1:13" s="4" customFormat="1" ht="22.5" customHeight="1">
      <c r="A63" s="32">
        <v>57</v>
      </c>
      <c r="B63" s="38"/>
      <c r="C63" s="40" t="s">
        <v>92</v>
      </c>
      <c r="D63" s="37">
        <v>11</v>
      </c>
      <c r="E63" s="35">
        <v>10</v>
      </c>
      <c r="F63" s="37">
        <v>13</v>
      </c>
      <c r="G63" s="35">
        <v>91</v>
      </c>
      <c r="H63" s="37">
        <v>11</v>
      </c>
      <c r="I63" s="35">
        <v>83</v>
      </c>
      <c r="J63" s="32">
        <f t="shared" si="3"/>
        <v>8824</v>
      </c>
      <c r="K63" s="52"/>
      <c r="L63" s="52"/>
      <c r="M63" s="53"/>
    </row>
    <row r="64" spans="1:13" s="4" customFormat="1" ht="22.5" customHeight="1">
      <c r="A64" s="36">
        <v>58</v>
      </c>
      <c r="B64" s="38" t="s">
        <v>93</v>
      </c>
      <c r="C64" s="40" t="s">
        <v>94</v>
      </c>
      <c r="D64" s="35">
        <v>30</v>
      </c>
      <c r="E64" s="37">
        <v>10</v>
      </c>
      <c r="F64" s="35">
        <v>33</v>
      </c>
      <c r="G64" s="37">
        <v>91</v>
      </c>
      <c r="H64" s="35">
        <v>26</v>
      </c>
      <c r="I64" s="37">
        <v>83</v>
      </c>
      <c r="J64" s="32">
        <f t="shared" si="3"/>
        <v>21844</v>
      </c>
      <c r="K64" s="50">
        <v>37880</v>
      </c>
      <c r="L64" s="50">
        <v>21600</v>
      </c>
      <c r="M64" s="51">
        <f>K64-L64</f>
        <v>16280</v>
      </c>
    </row>
    <row r="65" spans="1:13" s="4" customFormat="1" ht="22.5" customHeight="1">
      <c r="A65" s="32">
        <v>59</v>
      </c>
      <c r="B65" s="38"/>
      <c r="C65" s="40" t="s">
        <v>95</v>
      </c>
      <c r="D65" s="37">
        <v>24</v>
      </c>
      <c r="E65" s="35">
        <v>10</v>
      </c>
      <c r="F65" s="37">
        <v>25</v>
      </c>
      <c r="G65" s="35">
        <v>91</v>
      </c>
      <c r="H65" s="37">
        <v>18</v>
      </c>
      <c r="I65" s="35">
        <v>83</v>
      </c>
      <c r="J65" s="32">
        <f t="shared" si="3"/>
        <v>16036</v>
      </c>
      <c r="K65" s="52"/>
      <c r="L65" s="52"/>
      <c r="M65" s="53"/>
    </row>
    <row r="66" spans="1:13" s="3" customFormat="1" ht="22.5" customHeight="1">
      <c r="A66" s="36" t="s">
        <v>11</v>
      </c>
      <c r="B66" s="56"/>
      <c r="C66" s="56"/>
      <c r="D66" s="36">
        <f>SUM(D7:D65)</f>
        <v>3666</v>
      </c>
      <c r="E66" s="36"/>
      <c r="F66" s="36">
        <f>SUM(F7:F65)</f>
        <v>3906</v>
      </c>
      <c r="G66" s="36"/>
      <c r="H66" s="36">
        <f>SUM(H7:H65)</f>
        <v>3202</v>
      </c>
      <c r="I66" s="36"/>
      <c r="J66" s="36">
        <f>SUM(J7:J65)</f>
        <v>2631488</v>
      </c>
      <c r="K66" s="36">
        <f>SUM(K7:K65)</f>
        <v>2631488</v>
      </c>
      <c r="L66" s="36">
        <f>SUM(L7:L65)</f>
        <v>1466400</v>
      </c>
      <c r="M66" s="36">
        <f>SUM(M7:M65)</f>
        <v>1165088</v>
      </c>
    </row>
  </sheetData>
  <sheetProtection/>
  <mergeCells count="87">
    <mergeCell ref="A1:B1"/>
    <mergeCell ref="A2:M2"/>
    <mergeCell ref="D4:G4"/>
    <mergeCell ref="J4:M4"/>
    <mergeCell ref="D5:E5"/>
    <mergeCell ref="F5:G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66:C66"/>
    <mergeCell ref="A4:A6"/>
    <mergeCell ref="B16:B17"/>
    <mergeCell ref="B20:B22"/>
    <mergeCell ref="B24:B26"/>
    <mergeCell ref="B27:B28"/>
    <mergeCell ref="B29:B33"/>
    <mergeCell ref="B34:B35"/>
    <mergeCell ref="B37:B38"/>
    <mergeCell ref="B40:B41"/>
    <mergeCell ref="B42:B45"/>
    <mergeCell ref="B46:B47"/>
    <mergeCell ref="B48:B50"/>
    <mergeCell ref="B51:B52"/>
    <mergeCell ref="B55:B56"/>
    <mergeCell ref="B58:B59"/>
    <mergeCell ref="B61:B63"/>
    <mergeCell ref="B64:B65"/>
    <mergeCell ref="J5:J6"/>
    <mergeCell ref="K5:K6"/>
    <mergeCell ref="K16:K17"/>
    <mergeCell ref="K20:K22"/>
    <mergeCell ref="K24:K26"/>
    <mergeCell ref="K27:K28"/>
    <mergeCell ref="K29:K33"/>
    <mergeCell ref="K34:K35"/>
    <mergeCell ref="K37:K38"/>
    <mergeCell ref="K40:K41"/>
    <mergeCell ref="K42:K45"/>
    <mergeCell ref="K46:K47"/>
    <mergeCell ref="K48:K50"/>
    <mergeCell ref="K51:K52"/>
    <mergeCell ref="K55:K56"/>
    <mergeCell ref="K58:K59"/>
    <mergeCell ref="K61:K63"/>
    <mergeCell ref="K64:K65"/>
    <mergeCell ref="L5:L6"/>
    <mergeCell ref="L16:L17"/>
    <mergeCell ref="L20:L22"/>
    <mergeCell ref="L24:L26"/>
    <mergeCell ref="L27:L28"/>
    <mergeCell ref="L29:L33"/>
    <mergeCell ref="L34:L35"/>
    <mergeCell ref="L37:L38"/>
    <mergeCell ref="L40:L41"/>
    <mergeCell ref="L42:L45"/>
    <mergeCell ref="L46:L47"/>
    <mergeCell ref="L48:L50"/>
    <mergeCell ref="L51:L52"/>
    <mergeCell ref="L55:L56"/>
    <mergeCell ref="L58:L59"/>
    <mergeCell ref="L61:L63"/>
    <mergeCell ref="L64:L65"/>
    <mergeCell ref="M5:M6"/>
    <mergeCell ref="M16:M17"/>
    <mergeCell ref="M20:M22"/>
    <mergeCell ref="M24:M26"/>
    <mergeCell ref="M27:M28"/>
    <mergeCell ref="M29:M33"/>
    <mergeCell ref="M34:M35"/>
    <mergeCell ref="M37:M38"/>
    <mergeCell ref="M40:M41"/>
    <mergeCell ref="M42:M45"/>
    <mergeCell ref="M46:M47"/>
    <mergeCell ref="M48:M50"/>
    <mergeCell ref="M51:M52"/>
    <mergeCell ref="M55:M56"/>
    <mergeCell ref="M58:M59"/>
    <mergeCell ref="M61:M63"/>
    <mergeCell ref="M64:M65"/>
    <mergeCell ref="B4:C6"/>
    <mergeCell ref="H4:I5"/>
  </mergeCells>
  <printOptions horizontalCentered="1" verticalCentered="1"/>
  <pageMargins left="0.5548611111111111" right="0.5548611111111111" top="0.4326388888888889" bottom="0.5861111111111111" header="0.5118055555555555" footer="0.5118055555555555"/>
  <pageSetup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武隆县实验小学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教委收发文</cp:lastModifiedBy>
  <cp:lastPrinted>2018-12-24T08:30:16Z</cp:lastPrinted>
  <dcterms:created xsi:type="dcterms:W3CDTF">2016-10-28T04:24:13Z</dcterms:created>
  <dcterms:modified xsi:type="dcterms:W3CDTF">2022-11-24T03:26:21Z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D0BCB224A57C423B8FB6DA9C02096E01</vt:lpwstr>
  </property>
</Properties>
</file>