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农村义教膳食补助经费" sheetId="1" r:id="rId1"/>
  </sheets>
  <definedNames>
    <definedName name="_xlnm.Print_Titles" localSheetId="0">'农村义教膳食补助经费'!$2:$6</definedName>
  </definedNames>
  <calcPr fullCalcOnLoad="1"/>
</workbook>
</file>

<file path=xl/sharedStrings.xml><?xml version="1.0" encoding="utf-8"?>
<sst xmlns="http://schemas.openxmlformats.org/spreadsheetml/2006/main" count="72" uniqueCount="54">
  <si>
    <t>附件1</t>
  </si>
  <si>
    <t>2022年武隆区农村义务教育学生营养改善计划膳食补助统计表</t>
  </si>
  <si>
    <t>单位：重庆市武隆区教育委员会</t>
  </si>
  <si>
    <t>统计时间：2022年10月28日</t>
  </si>
  <si>
    <t>序号</t>
  </si>
  <si>
    <t>单位</t>
  </si>
  <si>
    <t>2022年秋期</t>
  </si>
  <si>
    <t>2022年春期</t>
  </si>
  <si>
    <t>营养改善计划膳食补助经费（元）</t>
  </si>
  <si>
    <t>2022春期</t>
  </si>
  <si>
    <t>学生人数</t>
  </si>
  <si>
    <t>实际在校时间天数</t>
  </si>
  <si>
    <t>年级类别</t>
  </si>
  <si>
    <t>全年经费合计</t>
  </si>
  <si>
    <t>春期已预拨</t>
  </si>
  <si>
    <t>秋期应拨</t>
  </si>
  <si>
    <t>白马中学</t>
  </si>
  <si>
    <t>7、8年级</t>
  </si>
  <si>
    <t>9年级</t>
  </si>
  <si>
    <t>鸭江中学</t>
  </si>
  <si>
    <t>长坝中学</t>
  </si>
  <si>
    <t>火炉中学</t>
  </si>
  <si>
    <t>平桥中学</t>
  </si>
  <si>
    <t>江口中学</t>
  </si>
  <si>
    <t>桐梓中学</t>
  </si>
  <si>
    <t>育才中学</t>
  </si>
  <si>
    <t>特殊学校</t>
  </si>
  <si>
    <t>桐梓镇</t>
  </si>
  <si>
    <t>后坪乡</t>
  </si>
  <si>
    <t>接龙乡</t>
  </si>
  <si>
    <t>土地乡</t>
  </si>
  <si>
    <t>沧沟乡</t>
  </si>
  <si>
    <t>火炉镇</t>
  </si>
  <si>
    <t>仙女山镇</t>
  </si>
  <si>
    <t>双河镇</t>
  </si>
  <si>
    <t>羊角街道</t>
  </si>
  <si>
    <t>江口镇</t>
  </si>
  <si>
    <t>浩口乡</t>
  </si>
  <si>
    <t>石桥乡</t>
  </si>
  <si>
    <t>文复乡</t>
  </si>
  <si>
    <t>实验小学集团</t>
  </si>
  <si>
    <t>实验二小集团</t>
  </si>
  <si>
    <t>黄莺乡</t>
  </si>
  <si>
    <t>白马镇</t>
  </si>
  <si>
    <t>和顺镇</t>
  </si>
  <si>
    <t>赵家乡</t>
  </si>
  <si>
    <t>长坝镇</t>
  </si>
  <si>
    <t>白云乡</t>
  </si>
  <si>
    <t>大洞河乡</t>
  </si>
  <si>
    <t>鸭江镇</t>
  </si>
  <si>
    <t>庙垭乡</t>
  </si>
  <si>
    <t>平桥镇</t>
  </si>
  <si>
    <t>凤来乡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</si>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</sst>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方正小标宋_GBK"/>
      <family val="4"/>
    </font>
    <font>
      <b/>
      <sz val="10"/>
      <color indexed="8"/>
      <name val="方正小标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5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8" fillId="0" borderId="15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pane ySplit="6" topLeftCell="A7" activePane="bottomLeft" state="frozen"/>
      <selection pane="bottomLeft" activeCell="R5" sqref="R5"/>
    </sheetView>
  </sheetViews>
  <sheetFormatPr defaultColWidth="9.00390625" defaultRowHeight="5.25" customHeight="1"/>
  <cols>
    <col min="1" max="7" width="6.75390625" style="7" customWidth="1"/>
    <col min="8" max="8" width="7.625" style="7" customWidth="1"/>
    <col min="9" max="10" width="6.75390625" style="7" customWidth="1"/>
    <col min="11" max="11" width="7.75390625" style="8" customWidth="1"/>
    <col min="12" max="13" width="6.75390625" style="8" customWidth="1"/>
    <col min="14" max="16384" width="6.75390625" style="9" customWidth="1"/>
  </cols>
  <sheetData>
    <row r="1" spans="1:2" ht="20.25" customHeight="1">
      <c r="A1" s="10" t="s">
        <v>0</v>
      </c>
      <c r="B1" s="10"/>
    </row>
    <row r="2" spans="1:13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31.5" customHeight="1">
      <c r="A3" s="12" t="s">
        <v>2</v>
      </c>
      <c r="B3" s="12"/>
      <c r="C3" s="12"/>
      <c r="D3" s="12"/>
      <c r="E3" s="12"/>
      <c r="F3" s="12"/>
      <c r="G3" s="12"/>
      <c r="H3" s="12" t="s">
        <v>3</v>
      </c>
      <c r="I3" s="12"/>
      <c r="J3" s="12"/>
      <c r="K3" s="12"/>
      <c r="L3" s="12"/>
      <c r="M3" s="12"/>
    </row>
    <row r="4" spans="1:13" ht="22.5" customHeight="1">
      <c r="A4" s="13" t="s">
        <v>4</v>
      </c>
      <c r="B4" s="14" t="s">
        <v>5</v>
      </c>
      <c r="C4" s="14"/>
      <c r="D4" s="15" t="s">
        <v>6</v>
      </c>
      <c r="E4" s="16"/>
      <c r="F4" s="17" t="s">
        <v>7</v>
      </c>
      <c r="G4" s="17"/>
      <c r="H4" s="17"/>
      <c r="I4" s="17"/>
      <c r="J4" s="17"/>
      <c r="K4" s="14" t="s">
        <v>8</v>
      </c>
      <c r="L4" s="14"/>
      <c r="M4" s="14"/>
    </row>
    <row r="5" spans="1:13" s="2" customFormat="1" ht="24.75" customHeight="1">
      <c r="A5" s="13"/>
      <c r="B5" s="14"/>
      <c r="C5" s="14"/>
      <c r="D5" s="18"/>
      <c r="E5" s="19"/>
      <c r="F5" s="20">
        <v>44562</v>
      </c>
      <c r="G5" s="21"/>
      <c r="H5" s="14" t="s">
        <v>9</v>
      </c>
      <c r="I5" s="14"/>
      <c r="J5" s="14"/>
      <c r="K5" s="14"/>
      <c r="L5" s="14"/>
      <c r="M5" s="14"/>
    </row>
    <row r="6" spans="1:13" s="3" customFormat="1" ht="36" customHeight="1">
      <c r="A6" s="13"/>
      <c r="B6" s="14"/>
      <c r="C6" s="14"/>
      <c r="D6" s="21" t="s">
        <v>10</v>
      </c>
      <c r="E6" s="20" t="s">
        <v>11</v>
      </c>
      <c r="F6" s="21" t="s">
        <v>10</v>
      </c>
      <c r="G6" s="20" t="s">
        <v>11</v>
      </c>
      <c r="H6" s="21" t="s">
        <v>12</v>
      </c>
      <c r="I6" s="21" t="s">
        <v>10</v>
      </c>
      <c r="J6" s="20" t="s">
        <v>11</v>
      </c>
      <c r="K6" s="21" t="s">
        <v>13</v>
      </c>
      <c r="L6" s="21" t="s">
        <v>14</v>
      </c>
      <c r="M6" s="21" t="s">
        <v>15</v>
      </c>
    </row>
    <row r="7" spans="1:13" s="3" customFormat="1" ht="15" customHeight="1">
      <c r="A7" s="13">
        <v>1</v>
      </c>
      <c r="B7" s="22" t="s">
        <v>16</v>
      </c>
      <c r="C7" s="22"/>
      <c r="D7" s="22">
        <v>1022</v>
      </c>
      <c r="E7" s="22">
        <v>84</v>
      </c>
      <c r="F7" s="22">
        <v>1182</v>
      </c>
      <c r="G7" s="22">
        <v>14</v>
      </c>
      <c r="H7" s="23" t="s">
        <v>17</v>
      </c>
      <c r="I7" s="23">
        <v>734</v>
      </c>
      <c r="J7" s="23">
        <v>96</v>
      </c>
      <c r="K7" s="13">
        <f>D7*E7*5+F7*G7*5+I7*J7*5+I8*J8*5</f>
        <v>1050220</v>
      </c>
      <c r="L7" s="13">
        <v>591000</v>
      </c>
      <c r="M7" s="13">
        <f>K7-L7</f>
        <v>459220</v>
      </c>
    </row>
    <row r="8" spans="1:13" s="3" customFormat="1" ht="15" customHeight="1">
      <c r="A8" s="13"/>
      <c r="B8" s="22"/>
      <c r="C8" s="22"/>
      <c r="D8" s="22"/>
      <c r="E8" s="22"/>
      <c r="F8" s="22"/>
      <c r="G8" s="22"/>
      <c r="H8" s="23" t="s">
        <v>18</v>
      </c>
      <c r="I8" s="23">
        <v>448</v>
      </c>
      <c r="J8" s="23">
        <v>83</v>
      </c>
      <c r="K8" s="13"/>
      <c r="L8" s="13"/>
      <c r="M8" s="13"/>
    </row>
    <row r="9" spans="1:13" s="3" customFormat="1" ht="15" customHeight="1">
      <c r="A9" s="13">
        <v>2</v>
      </c>
      <c r="B9" s="22" t="s">
        <v>19</v>
      </c>
      <c r="C9" s="22"/>
      <c r="D9" s="22">
        <v>716</v>
      </c>
      <c r="E9" s="22">
        <v>84</v>
      </c>
      <c r="F9" s="22">
        <v>765</v>
      </c>
      <c r="G9" s="22">
        <v>14</v>
      </c>
      <c r="H9" s="23" t="s">
        <v>17</v>
      </c>
      <c r="I9" s="23">
        <v>489</v>
      </c>
      <c r="J9" s="23">
        <v>96</v>
      </c>
      <c r="K9" s="13">
        <f>D9*E9*5+F9*G9*5+I9*J9*5+I10*J10*5</f>
        <v>703115</v>
      </c>
      <c r="L9" s="13">
        <v>382500</v>
      </c>
      <c r="M9" s="13">
        <f>K9-L9</f>
        <v>320615</v>
      </c>
    </row>
    <row r="10" spans="1:13" s="3" customFormat="1" ht="15" customHeight="1">
      <c r="A10" s="13"/>
      <c r="B10" s="22"/>
      <c r="C10" s="22"/>
      <c r="D10" s="22"/>
      <c r="E10" s="22"/>
      <c r="F10" s="22"/>
      <c r="G10" s="22"/>
      <c r="H10" s="23" t="s">
        <v>18</v>
      </c>
      <c r="I10" s="23">
        <v>275</v>
      </c>
      <c r="J10" s="23">
        <v>83</v>
      </c>
      <c r="K10" s="13"/>
      <c r="L10" s="13"/>
      <c r="M10" s="13"/>
    </row>
    <row r="11" spans="1:13" s="3" customFormat="1" ht="15" customHeight="1">
      <c r="A11" s="13">
        <v>3</v>
      </c>
      <c r="B11" s="22" t="s">
        <v>20</v>
      </c>
      <c r="C11" s="22"/>
      <c r="D11" s="22">
        <v>740</v>
      </c>
      <c r="E11" s="22">
        <v>84</v>
      </c>
      <c r="F11" s="22">
        <v>761</v>
      </c>
      <c r="G11" s="22">
        <v>14</v>
      </c>
      <c r="H11" s="23" t="s">
        <v>17</v>
      </c>
      <c r="I11" s="23">
        <v>509</v>
      </c>
      <c r="J11" s="23">
        <v>96</v>
      </c>
      <c r="K11" s="13">
        <f>D11*E11*5+F11*G11*5+I11*J11*5+I12*J12*5</f>
        <v>712140</v>
      </c>
      <c r="L11" s="13">
        <v>380500</v>
      </c>
      <c r="M11" s="13">
        <f>K11-L11</f>
        <v>331640</v>
      </c>
    </row>
    <row r="12" spans="1:13" s="3" customFormat="1" ht="15" customHeight="1">
      <c r="A12" s="13"/>
      <c r="B12" s="22"/>
      <c r="C12" s="22"/>
      <c r="D12" s="22"/>
      <c r="E12" s="22"/>
      <c r="F12" s="22"/>
      <c r="G12" s="22"/>
      <c r="H12" s="23" t="s">
        <v>18</v>
      </c>
      <c r="I12" s="23">
        <v>250</v>
      </c>
      <c r="J12" s="23">
        <v>83</v>
      </c>
      <c r="K12" s="13"/>
      <c r="L12" s="13"/>
      <c r="M12" s="13"/>
    </row>
    <row r="13" spans="1:13" s="3" customFormat="1" ht="15" customHeight="1">
      <c r="A13" s="13">
        <v>4</v>
      </c>
      <c r="B13" s="22" t="s">
        <v>21</v>
      </c>
      <c r="C13" s="22"/>
      <c r="D13" s="22">
        <v>828</v>
      </c>
      <c r="E13" s="22">
        <v>84</v>
      </c>
      <c r="F13" s="22">
        <v>939</v>
      </c>
      <c r="G13" s="22">
        <v>14</v>
      </c>
      <c r="H13" s="23" t="s">
        <v>17</v>
      </c>
      <c r="I13" s="23">
        <v>572</v>
      </c>
      <c r="J13" s="23">
        <v>96</v>
      </c>
      <c r="K13" s="13">
        <f>D13*E13*5+F13*G13*5+I13*J13*5+I14*J14*5</f>
        <v>837865</v>
      </c>
      <c r="L13" s="13">
        <v>469500</v>
      </c>
      <c r="M13" s="13">
        <f>K13-L13</f>
        <v>368365</v>
      </c>
    </row>
    <row r="14" spans="1:13" s="3" customFormat="1" ht="15" customHeight="1">
      <c r="A14" s="13"/>
      <c r="B14" s="22"/>
      <c r="C14" s="22"/>
      <c r="D14" s="22"/>
      <c r="E14" s="22"/>
      <c r="F14" s="22"/>
      <c r="G14" s="22"/>
      <c r="H14" s="23" t="s">
        <v>18</v>
      </c>
      <c r="I14" s="23">
        <v>361</v>
      </c>
      <c r="J14" s="23">
        <v>83</v>
      </c>
      <c r="K14" s="13"/>
      <c r="L14" s="13"/>
      <c r="M14" s="13"/>
    </row>
    <row r="15" spans="1:13" s="3" customFormat="1" ht="15" customHeight="1">
      <c r="A15" s="13">
        <v>5</v>
      </c>
      <c r="B15" s="22" t="s">
        <v>22</v>
      </c>
      <c r="C15" s="22"/>
      <c r="D15" s="22">
        <v>445</v>
      </c>
      <c r="E15" s="22">
        <v>84</v>
      </c>
      <c r="F15" s="22">
        <v>519</v>
      </c>
      <c r="G15" s="22">
        <v>14</v>
      </c>
      <c r="H15" s="23" t="s">
        <v>17</v>
      </c>
      <c r="I15" s="23">
        <v>317</v>
      </c>
      <c r="J15" s="23">
        <v>96</v>
      </c>
      <c r="K15" s="13">
        <f>D15*E15*5+F15*G15*5+I15*J15*5+I16*J16*5</f>
        <v>459635</v>
      </c>
      <c r="L15" s="13">
        <v>259500</v>
      </c>
      <c r="M15" s="13">
        <f>K15-L15</f>
        <v>200135</v>
      </c>
    </row>
    <row r="16" spans="1:13" s="3" customFormat="1" ht="15" customHeight="1">
      <c r="A16" s="13"/>
      <c r="B16" s="22"/>
      <c r="C16" s="22"/>
      <c r="D16" s="22"/>
      <c r="E16" s="22"/>
      <c r="F16" s="22"/>
      <c r="G16" s="22"/>
      <c r="H16" s="23" t="s">
        <v>18</v>
      </c>
      <c r="I16" s="23">
        <v>203</v>
      </c>
      <c r="J16" s="23">
        <v>83</v>
      </c>
      <c r="K16" s="13"/>
      <c r="L16" s="13"/>
      <c r="M16" s="13"/>
    </row>
    <row r="17" spans="1:13" s="3" customFormat="1" ht="15" customHeight="1">
      <c r="A17" s="13">
        <v>6</v>
      </c>
      <c r="B17" s="22" t="s">
        <v>23</v>
      </c>
      <c r="C17" s="22"/>
      <c r="D17" s="22">
        <v>1252</v>
      </c>
      <c r="E17" s="22">
        <v>84</v>
      </c>
      <c r="F17" s="22">
        <v>1334</v>
      </c>
      <c r="G17" s="22">
        <v>14</v>
      </c>
      <c r="H17" s="23" t="s">
        <v>17</v>
      </c>
      <c r="I17" s="23">
        <v>847</v>
      </c>
      <c r="J17" s="23">
        <v>96</v>
      </c>
      <c r="K17" s="13">
        <f>D17*E17*5+F17*G17*5+I17*J17*5+I18*J18*5</f>
        <v>1225395</v>
      </c>
      <c r="L17" s="13">
        <v>667000</v>
      </c>
      <c r="M17" s="13">
        <f>K17-L17</f>
        <v>558395</v>
      </c>
    </row>
    <row r="18" spans="1:13" s="3" customFormat="1" ht="15" customHeight="1">
      <c r="A18" s="13"/>
      <c r="B18" s="22"/>
      <c r="C18" s="22"/>
      <c r="D18" s="22"/>
      <c r="E18" s="22"/>
      <c r="F18" s="22"/>
      <c r="G18" s="22"/>
      <c r="H18" s="23" t="s">
        <v>18</v>
      </c>
      <c r="I18" s="23">
        <v>481</v>
      </c>
      <c r="J18" s="23">
        <v>83</v>
      </c>
      <c r="K18" s="13"/>
      <c r="L18" s="13"/>
      <c r="M18" s="13"/>
    </row>
    <row r="19" spans="1:13" s="3" customFormat="1" ht="15" customHeight="1">
      <c r="A19" s="13">
        <v>7</v>
      </c>
      <c r="B19" s="22" t="s">
        <v>24</v>
      </c>
      <c r="C19" s="22"/>
      <c r="D19" s="22">
        <v>681</v>
      </c>
      <c r="E19" s="22">
        <v>84</v>
      </c>
      <c r="F19" s="22">
        <v>761</v>
      </c>
      <c r="G19" s="22">
        <v>14</v>
      </c>
      <c r="H19" s="23" t="s">
        <v>17</v>
      </c>
      <c r="I19" s="23">
        <v>479</v>
      </c>
      <c r="J19" s="23">
        <v>96</v>
      </c>
      <c r="K19" s="13">
        <f>D19*E19*5+F19*G19*5+I19*J19*5+I20*J20*5</f>
        <v>683750</v>
      </c>
      <c r="L19" s="13">
        <v>380500</v>
      </c>
      <c r="M19" s="13">
        <f>K19-L19</f>
        <v>303250</v>
      </c>
    </row>
    <row r="20" spans="1:13" s="3" customFormat="1" ht="15" customHeight="1">
      <c r="A20" s="13"/>
      <c r="B20" s="22"/>
      <c r="C20" s="22"/>
      <c r="D20" s="22"/>
      <c r="E20" s="22"/>
      <c r="F20" s="22"/>
      <c r="G20" s="22"/>
      <c r="H20" s="23" t="s">
        <v>18</v>
      </c>
      <c r="I20" s="23">
        <v>276</v>
      </c>
      <c r="J20" s="23">
        <v>83</v>
      </c>
      <c r="K20" s="13"/>
      <c r="L20" s="13"/>
      <c r="M20" s="13"/>
    </row>
    <row r="21" spans="1:13" s="3" customFormat="1" ht="15" customHeight="1">
      <c r="A21" s="13">
        <v>8</v>
      </c>
      <c r="B21" s="22" t="s">
        <v>25</v>
      </c>
      <c r="C21" s="22"/>
      <c r="D21" s="22">
        <v>698</v>
      </c>
      <c r="E21" s="22">
        <v>84</v>
      </c>
      <c r="F21" s="22">
        <v>717</v>
      </c>
      <c r="G21" s="22">
        <v>14</v>
      </c>
      <c r="H21" s="23" t="s">
        <v>17</v>
      </c>
      <c r="I21" s="23">
        <v>476</v>
      </c>
      <c r="J21" s="23">
        <v>96</v>
      </c>
      <c r="K21" s="13">
        <f>D21*E21*5+F21*G21*5+I21*J21*5+I22*J22*5</f>
        <v>671845</v>
      </c>
      <c r="L21" s="13">
        <v>358500</v>
      </c>
      <c r="M21" s="13">
        <f>K21-L21</f>
        <v>313345</v>
      </c>
    </row>
    <row r="22" spans="1:13" s="3" customFormat="1" ht="15" customHeight="1">
      <c r="A22" s="13"/>
      <c r="B22" s="22"/>
      <c r="C22" s="22"/>
      <c r="D22" s="22"/>
      <c r="E22" s="22"/>
      <c r="F22" s="22"/>
      <c r="G22" s="22"/>
      <c r="H22" s="23" t="s">
        <v>18</v>
      </c>
      <c r="I22" s="23">
        <v>241</v>
      </c>
      <c r="J22" s="23">
        <v>83</v>
      </c>
      <c r="K22" s="13"/>
      <c r="L22" s="13"/>
      <c r="M22" s="13"/>
    </row>
    <row r="23" spans="1:16" s="4" customFormat="1" ht="15" customHeight="1">
      <c r="A23" s="24">
        <v>9</v>
      </c>
      <c r="B23" s="25" t="s">
        <v>26</v>
      </c>
      <c r="C23" s="25"/>
      <c r="D23" s="25">
        <v>117</v>
      </c>
      <c r="E23" s="25">
        <v>84</v>
      </c>
      <c r="F23" s="25">
        <v>108</v>
      </c>
      <c r="G23" s="25">
        <v>10</v>
      </c>
      <c r="H23" s="25"/>
      <c r="I23" s="25">
        <v>111</v>
      </c>
      <c r="J23" s="25">
        <v>91</v>
      </c>
      <c r="K23" s="24">
        <f>D23*E23*5+F23*G23*5+I23*J23*5</f>
        <v>105045</v>
      </c>
      <c r="L23" s="24">
        <v>54000</v>
      </c>
      <c r="M23" s="24">
        <f aca="true" t="shared" si="0" ref="M23:M49">K23-L23</f>
        <v>51045</v>
      </c>
      <c r="P23" s="32"/>
    </row>
    <row r="24" spans="1:16" s="4" customFormat="1" ht="15" customHeight="1">
      <c r="A24" s="26">
        <v>10</v>
      </c>
      <c r="B24" s="27" t="s">
        <v>27</v>
      </c>
      <c r="C24" s="27"/>
      <c r="D24" s="27">
        <v>423</v>
      </c>
      <c r="E24" s="27">
        <v>84</v>
      </c>
      <c r="F24" s="27">
        <v>495</v>
      </c>
      <c r="G24" s="27">
        <v>10</v>
      </c>
      <c r="H24" s="25"/>
      <c r="I24" s="25">
        <v>492</v>
      </c>
      <c r="J24" s="25">
        <v>91</v>
      </c>
      <c r="K24" s="24">
        <f aca="true" t="shared" si="1" ref="K24:K49">D24*E24*5+F24*G24*5+I24*J24*5</f>
        <v>426270</v>
      </c>
      <c r="L24" s="24">
        <v>247500</v>
      </c>
      <c r="M24" s="26">
        <f t="shared" si="0"/>
        <v>178770</v>
      </c>
      <c r="P24" s="32"/>
    </row>
    <row r="25" spans="1:16" s="4" customFormat="1" ht="15" customHeight="1">
      <c r="A25" s="26">
        <v>12</v>
      </c>
      <c r="B25" s="27" t="s">
        <v>28</v>
      </c>
      <c r="C25" s="27"/>
      <c r="D25" s="27">
        <v>132</v>
      </c>
      <c r="E25" s="25">
        <v>84</v>
      </c>
      <c r="F25" s="27">
        <v>153</v>
      </c>
      <c r="G25" s="25">
        <v>10</v>
      </c>
      <c r="H25" s="25"/>
      <c r="I25" s="25">
        <v>152</v>
      </c>
      <c r="J25" s="25">
        <v>91</v>
      </c>
      <c r="K25" s="24">
        <f t="shared" si="1"/>
        <v>132250</v>
      </c>
      <c r="L25" s="24">
        <v>76500</v>
      </c>
      <c r="M25" s="26">
        <f t="shared" si="0"/>
        <v>55750</v>
      </c>
      <c r="P25" s="32"/>
    </row>
    <row r="26" spans="1:16" s="4" customFormat="1" ht="15" customHeight="1">
      <c r="A26" s="26">
        <v>14</v>
      </c>
      <c r="B26" s="27" t="s">
        <v>29</v>
      </c>
      <c r="C26" s="27"/>
      <c r="D26" s="27">
        <v>145</v>
      </c>
      <c r="E26" s="27">
        <v>84</v>
      </c>
      <c r="F26" s="27">
        <v>172</v>
      </c>
      <c r="G26" s="27">
        <v>10</v>
      </c>
      <c r="H26" s="25"/>
      <c r="I26" s="25">
        <v>170</v>
      </c>
      <c r="J26" s="25">
        <v>91</v>
      </c>
      <c r="K26" s="24">
        <f t="shared" si="1"/>
        <v>146850</v>
      </c>
      <c r="L26" s="24">
        <v>86000</v>
      </c>
      <c r="M26" s="26">
        <f t="shared" si="0"/>
        <v>60850</v>
      </c>
      <c r="P26" s="32"/>
    </row>
    <row r="27" spans="1:16" s="4" customFormat="1" ht="15" customHeight="1">
      <c r="A27" s="26">
        <v>16</v>
      </c>
      <c r="B27" s="27" t="s">
        <v>30</v>
      </c>
      <c r="C27" s="27"/>
      <c r="D27" s="27">
        <v>173</v>
      </c>
      <c r="E27" s="25">
        <v>84</v>
      </c>
      <c r="F27" s="27">
        <v>195</v>
      </c>
      <c r="G27" s="25">
        <v>10</v>
      </c>
      <c r="H27" s="25"/>
      <c r="I27" s="25">
        <v>196</v>
      </c>
      <c r="J27" s="25">
        <v>91</v>
      </c>
      <c r="K27" s="24">
        <f t="shared" si="1"/>
        <v>171590</v>
      </c>
      <c r="L27" s="24">
        <v>97500</v>
      </c>
      <c r="M27" s="26">
        <f t="shared" si="0"/>
        <v>74090</v>
      </c>
      <c r="P27" s="32"/>
    </row>
    <row r="28" spans="1:16" s="4" customFormat="1" ht="15" customHeight="1">
      <c r="A28" s="26">
        <v>18</v>
      </c>
      <c r="B28" s="27" t="s">
        <v>31</v>
      </c>
      <c r="C28" s="27"/>
      <c r="D28" s="27">
        <v>171</v>
      </c>
      <c r="E28" s="27">
        <v>84</v>
      </c>
      <c r="F28" s="27">
        <v>233</v>
      </c>
      <c r="G28" s="27">
        <v>10</v>
      </c>
      <c r="H28" s="25"/>
      <c r="I28" s="25">
        <v>234</v>
      </c>
      <c r="J28" s="25">
        <v>91</v>
      </c>
      <c r="K28" s="24">
        <f t="shared" si="1"/>
        <v>189940</v>
      </c>
      <c r="L28" s="24">
        <v>116500</v>
      </c>
      <c r="M28" s="26">
        <f t="shared" si="0"/>
        <v>73440</v>
      </c>
      <c r="P28" s="32"/>
    </row>
    <row r="29" spans="1:16" s="4" customFormat="1" ht="15" customHeight="1">
      <c r="A29" s="26">
        <v>20</v>
      </c>
      <c r="B29" s="27" t="s">
        <v>32</v>
      </c>
      <c r="C29" s="27"/>
      <c r="D29" s="27">
        <v>784</v>
      </c>
      <c r="E29" s="25">
        <v>84</v>
      </c>
      <c r="F29" s="27">
        <v>937</v>
      </c>
      <c r="G29" s="25">
        <v>10</v>
      </c>
      <c r="H29" s="25"/>
      <c r="I29" s="25">
        <v>930</v>
      </c>
      <c r="J29" s="25">
        <v>91</v>
      </c>
      <c r="K29" s="24">
        <f t="shared" si="1"/>
        <v>799280</v>
      </c>
      <c r="L29" s="24">
        <v>468500</v>
      </c>
      <c r="M29" s="26">
        <f t="shared" si="0"/>
        <v>330780</v>
      </c>
      <c r="P29" s="32"/>
    </row>
    <row r="30" spans="1:16" s="4" customFormat="1" ht="15" customHeight="1">
      <c r="A30" s="26">
        <v>22</v>
      </c>
      <c r="B30" s="27" t="s">
        <v>33</v>
      </c>
      <c r="C30" s="27"/>
      <c r="D30" s="27">
        <v>389</v>
      </c>
      <c r="E30" s="27">
        <v>84</v>
      </c>
      <c r="F30" s="27">
        <v>480</v>
      </c>
      <c r="G30" s="27">
        <v>10</v>
      </c>
      <c r="H30" s="25"/>
      <c r="I30" s="25">
        <v>481</v>
      </c>
      <c r="J30" s="25">
        <v>91</v>
      </c>
      <c r="K30" s="24">
        <f t="shared" si="1"/>
        <v>406235</v>
      </c>
      <c r="L30" s="24">
        <v>240000</v>
      </c>
      <c r="M30" s="26">
        <f t="shared" si="0"/>
        <v>166235</v>
      </c>
      <c r="P30" s="32"/>
    </row>
    <row r="31" spans="1:16" s="4" customFormat="1" ht="15" customHeight="1">
      <c r="A31" s="26">
        <v>24</v>
      </c>
      <c r="B31" s="27" t="s">
        <v>34</v>
      </c>
      <c r="C31" s="27"/>
      <c r="D31" s="27">
        <v>245</v>
      </c>
      <c r="E31" s="25">
        <v>84</v>
      </c>
      <c r="F31" s="27">
        <v>311</v>
      </c>
      <c r="G31" s="25">
        <v>10</v>
      </c>
      <c r="H31" s="25"/>
      <c r="I31" s="25">
        <v>304</v>
      </c>
      <c r="J31" s="25">
        <v>91</v>
      </c>
      <c r="K31" s="24">
        <f t="shared" si="1"/>
        <v>256770</v>
      </c>
      <c r="L31" s="24">
        <v>155500</v>
      </c>
      <c r="M31" s="26">
        <f t="shared" si="0"/>
        <v>101270</v>
      </c>
      <c r="P31" s="32"/>
    </row>
    <row r="32" spans="1:16" s="4" customFormat="1" ht="15" customHeight="1">
      <c r="A32" s="26">
        <v>26</v>
      </c>
      <c r="B32" s="27" t="s">
        <v>35</v>
      </c>
      <c r="C32" s="27"/>
      <c r="D32" s="27">
        <v>442</v>
      </c>
      <c r="E32" s="27">
        <v>84</v>
      </c>
      <c r="F32" s="27">
        <v>587</v>
      </c>
      <c r="G32" s="27">
        <v>10</v>
      </c>
      <c r="H32" s="25"/>
      <c r="I32" s="25">
        <v>584</v>
      </c>
      <c r="J32" s="25">
        <v>91</v>
      </c>
      <c r="K32" s="24">
        <f t="shared" si="1"/>
        <v>480710</v>
      </c>
      <c r="L32" s="24">
        <v>293500</v>
      </c>
      <c r="M32" s="33">
        <f t="shared" si="0"/>
        <v>187210</v>
      </c>
      <c r="P32" s="32"/>
    </row>
    <row r="33" spans="1:16" s="4" customFormat="1" ht="15" customHeight="1">
      <c r="A33" s="26">
        <v>30</v>
      </c>
      <c r="B33" s="27" t="s">
        <v>36</v>
      </c>
      <c r="C33" s="27"/>
      <c r="D33" s="27">
        <v>1217</v>
      </c>
      <c r="E33" s="25">
        <v>84</v>
      </c>
      <c r="F33" s="27">
        <v>1415</v>
      </c>
      <c r="G33" s="25">
        <v>10</v>
      </c>
      <c r="H33" s="25"/>
      <c r="I33" s="25">
        <v>1400</v>
      </c>
      <c r="J33" s="25">
        <v>91</v>
      </c>
      <c r="K33" s="24">
        <f t="shared" si="1"/>
        <v>1218890</v>
      </c>
      <c r="L33" s="24">
        <v>707500</v>
      </c>
      <c r="M33" s="26">
        <f t="shared" si="0"/>
        <v>511390</v>
      </c>
      <c r="P33" s="32"/>
    </row>
    <row r="34" spans="1:16" s="4" customFormat="1" ht="15" customHeight="1">
      <c r="A34" s="26">
        <v>32</v>
      </c>
      <c r="B34" s="27" t="s">
        <v>37</v>
      </c>
      <c r="C34" s="27"/>
      <c r="D34" s="27">
        <v>177</v>
      </c>
      <c r="E34" s="27">
        <v>84</v>
      </c>
      <c r="F34" s="27">
        <v>199</v>
      </c>
      <c r="G34" s="27">
        <v>10</v>
      </c>
      <c r="H34" s="25"/>
      <c r="I34" s="25">
        <v>199</v>
      </c>
      <c r="J34" s="25">
        <v>91</v>
      </c>
      <c r="K34" s="24">
        <f t="shared" si="1"/>
        <v>174835</v>
      </c>
      <c r="L34" s="24">
        <v>99500</v>
      </c>
      <c r="M34" s="26">
        <f t="shared" si="0"/>
        <v>75335</v>
      </c>
      <c r="P34" s="32"/>
    </row>
    <row r="35" spans="1:16" s="5" customFormat="1" ht="15" customHeight="1">
      <c r="A35" s="28">
        <v>34</v>
      </c>
      <c r="B35" s="29" t="s">
        <v>38</v>
      </c>
      <c r="C35" s="29"/>
      <c r="D35" s="29">
        <v>168</v>
      </c>
      <c r="E35" s="30">
        <v>84</v>
      </c>
      <c r="F35" s="29">
        <v>223</v>
      </c>
      <c r="G35" s="30">
        <v>10</v>
      </c>
      <c r="H35" s="30"/>
      <c r="I35" s="30">
        <v>220</v>
      </c>
      <c r="J35" s="30">
        <v>91</v>
      </c>
      <c r="K35" s="31">
        <f t="shared" si="1"/>
        <v>181810</v>
      </c>
      <c r="L35" s="31">
        <v>111500</v>
      </c>
      <c r="M35" s="28">
        <f t="shared" si="0"/>
        <v>70310</v>
      </c>
      <c r="P35" s="34"/>
    </row>
    <row r="36" spans="1:16" s="5" customFormat="1" ht="15" customHeight="1">
      <c r="A36" s="28">
        <v>36</v>
      </c>
      <c r="B36" s="29" t="s">
        <v>39</v>
      </c>
      <c r="C36" s="29"/>
      <c r="D36" s="29">
        <v>123</v>
      </c>
      <c r="E36" s="29">
        <v>84</v>
      </c>
      <c r="F36" s="29">
        <v>148</v>
      </c>
      <c r="G36" s="29">
        <v>10</v>
      </c>
      <c r="H36" s="30"/>
      <c r="I36" s="30">
        <v>149</v>
      </c>
      <c r="J36" s="30">
        <v>91</v>
      </c>
      <c r="K36" s="31">
        <f t="shared" si="1"/>
        <v>126855</v>
      </c>
      <c r="L36" s="31">
        <v>74000</v>
      </c>
      <c r="M36" s="28">
        <f t="shared" si="0"/>
        <v>52855</v>
      </c>
      <c r="P36" s="34"/>
    </row>
    <row r="37" spans="1:16" s="5" customFormat="1" ht="15" customHeight="1">
      <c r="A37" s="28">
        <v>38</v>
      </c>
      <c r="B37" s="29" t="s">
        <v>40</v>
      </c>
      <c r="C37" s="29"/>
      <c r="D37" s="29">
        <v>63</v>
      </c>
      <c r="E37" s="30">
        <v>84</v>
      </c>
      <c r="F37" s="29">
        <v>95</v>
      </c>
      <c r="G37" s="30">
        <v>10</v>
      </c>
      <c r="H37" s="30"/>
      <c r="I37" s="30">
        <v>74</v>
      </c>
      <c r="J37" s="30">
        <v>91</v>
      </c>
      <c r="K37" s="31">
        <f t="shared" si="1"/>
        <v>64880</v>
      </c>
      <c r="L37" s="31">
        <v>47500</v>
      </c>
      <c r="M37" s="28">
        <f t="shared" si="0"/>
        <v>17380</v>
      </c>
      <c r="P37" s="34"/>
    </row>
    <row r="38" spans="1:16" s="5" customFormat="1" ht="15" customHeight="1">
      <c r="A38" s="28">
        <v>40</v>
      </c>
      <c r="B38" s="29" t="s">
        <v>41</v>
      </c>
      <c r="C38" s="29"/>
      <c r="D38" s="29">
        <v>260</v>
      </c>
      <c r="E38" s="29">
        <v>84</v>
      </c>
      <c r="F38" s="29">
        <v>342</v>
      </c>
      <c r="G38" s="29">
        <v>10</v>
      </c>
      <c r="H38" s="30"/>
      <c r="I38" s="30">
        <v>354</v>
      </c>
      <c r="J38" s="30">
        <v>91</v>
      </c>
      <c r="K38" s="31">
        <f t="shared" si="1"/>
        <v>287370</v>
      </c>
      <c r="L38" s="31">
        <v>169500</v>
      </c>
      <c r="M38" s="28">
        <f t="shared" si="0"/>
        <v>117870</v>
      </c>
      <c r="P38" s="34"/>
    </row>
    <row r="39" spans="1:16" s="5" customFormat="1" ht="15" customHeight="1">
      <c r="A39" s="28">
        <v>42</v>
      </c>
      <c r="B39" s="29" t="s">
        <v>42</v>
      </c>
      <c r="C39" s="29"/>
      <c r="D39" s="29">
        <v>145</v>
      </c>
      <c r="E39" s="30">
        <v>84</v>
      </c>
      <c r="F39" s="29">
        <v>180</v>
      </c>
      <c r="G39" s="30">
        <v>10</v>
      </c>
      <c r="H39" s="30"/>
      <c r="I39" s="30">
        <v>178</v>
      </c>
      <c r="J39" s="30">
        <v>91</v>
      </c>
      <c r="K39" s="31">
        <f t="shared" si="1"/>
        <v>150890</v>
      </c>
      <c r="L39" s="31">
        <v>90000</v>
      </c>
      <c r="M39" s="28">
        <f t="shared" si="0"/>
        <v>60890</v>
      </c>
      <c r="P39" s="34"/>
    </row>
    <row r="40" spans="1:16" s="6" customFormat="1" ht="15" customHeight="1">
      <c r="A40" s="28">
        <v>44</v>
      </c>
      <c r="B40" s="29" t="s">
        <v>43</v>
      </c>
      <c r="C40" s="29"/>
      <c r="D40" s="29">
        <v>1488</v>
      </c>
      <c r="E40" s="29">
        <v>84</v>
      </c>
      <c r="F40" s="29">
        <v>1584</v>
      </c>
      <c r="G40" s="29">
        <v>10</v>
      </c>
      <c r="H40" s="30"/>
      <c r="I40" s="30">
        <v>1576</v>
      </c>
      <c r="J40" s="30">
        <v>91</v>
      </c>
      <c r="K40" s="31">
        <f t="shared" si="1"/>
        <v>1421240</v>
      </c>
      <c r="L40" s="31">
        <v>792000</v>
      </c>
      <c r="M40" s="28">
        <f t="shared" si="0"/>
        <v>629240</v>
      </c>
      <c r="P40" s="5"/>
    </row>
    <row r="41" spans="1:16" s="5" customFormat="1" ht="15" customHeight="1">
      <c r="A41" s="28">
        <v>46</v>
      </c>
      <c r="B41" s="29" t="s">
        <v>44</v>
      </c>
      <c r="C41" s="29"/>
      <c r="D41" s="29">
        <v>30</v>
      </c>
      <c r="E41" s="30">
        <v>84</v>
      </c>
      <c r="F41" s="29">
        <v>70</v>
      </c>
      <c r="G41" s="30">
        <v>10</v>
      </c>
      <c r="H41" s="30"/>
      <c r="I41" s="30">
        <v>66</v>
      </c>
      <c r="J41" s="30">
        <v>91</v>
      </c>
      <c r="K41" s="31">
        <f t="shared" si="1"/>
        <v>46130</v>
      </c>
      <c r="L41" s="31">
        <v>35000</v>
      </c>
      <c r="M41" s="28">
        <f t="shared" si="0"/>
        <v>11130</v>
      </c>
      <c r="P41" s="34"/>
    </row>
    <row r="42" spans="1:16" s="5" customFormat="1" ht="15" customHeight="1">
      <c r="A42" s="28">
        <v>48</v>
      </c>
      <c r="B42" s="29" t="s">
        <v>45</v>
      </c>
      <c r="C42" s="29"/>
      <c r="D42" s="29">
        <v>69</v>
      </c>
      <c r="E42" s="29">
        <v>84</v>
      </c>
      <c r="F42" s="29">
        <v>91</v>
      </c>
      <c r="G42" s="29">
        <v>10</v>
      </c>
      <c r="H42" s="30"/>
      <c r="I42" s="30">
        <v>90</v>
      </c>
      <c r="J42" s="30">
        <v>91</v>
      </c>
      <c r="K42" s="31">
        <f t="shared" si="1"/>
        <v>74480</v>
      </c>
      <c r="L42" s="31">
        <v>45500</v>
      </c>
      <c r="M42" s="28">
        <f t="shared" si="0"/>
        <v>28980</v>
      </c>
      <c r="P42" s="34"/>
    </row>
    <row r="43" spans="1:16" s="5" customFormat="1" ht="15" customHeight="1">
      <c r="A43" s="28">
        <v>50</v>
      </c>
      <c r="B43" s="29" t="s">
        <v>46</v>
      </c>
      <c r="C43" s="29"/>
      <c r="D43" s="29">
        <v>680</v>
      </c>
      <c r="E43" s="30">
        <v>84</v>
      </c>
      <c r="F43" s="29">
        <v>765</v>
      </c>
      <c r="G43" s="30">
        <v>10</v>
      </c>
      <c r="H43" s="30"/>
      <c r="I43" s="30">
        <v>759</v>
      </c>
      <c r="J43" s="30">
        <v>91</v>
      </c>
      <c r="K43" s="31">
        <f t="shared" si="1"/>
        <v>669195</v>
      </c>
      <c r="L43" s="31">
        <v>382500</v>
      </c>
      <c r="M43" s="28">
        <f t="shared" si="0"/>
        <v>286695</v>
      </c>
      <c r="P43" s="34"/>
    </row>
    <row r="44" spans="1:16" s="5" customFormat="1" ht="15" customHeight="1">
      <c r="A44" s="28">
        <v>52</v>
      </c>
      <c r="B44" s="29" t="s">
        <v>47</v>
      </c>
      <c r="C44" s="29"/>
      <c r="D44" s="29">
        <v>174</v>
      </c>
      <c r="E44" s="29">
        <v>84</v>
      </c>
      <c r="F44" s="29">
        <v>207</v>
      </c>
      <c r="G44" s="29">
        <v>10</v>
      </c>
      <c r="H44" s="30"/>
      <c r="I44" s="30">
        <v>206</v>
      </c>
      <c r="J44" s="30">
        <v>91</v>
      </c>
      <c r="K44" s="31">
        <f t="shared" si="1"/>
        <v>177160</v>
      </c>
      <c r="L44" s="31">
        <v>103500</v>
      </c>
      <c r="M44" s="28">
        <f t="shared" si="0"/>
        <v>73660</v>
      </c>
      <c r="P44" s="34"/>
    </row>
    <row r="45" spans="1:16" s="5" customFormat="1" ht="15" customHeight="1">
      <c r="A45" s="28">
        <v>54</v>
      </c>
      <c r="B45" s="29" t="s">
        <v>48</v>
      </c>
      <c r="C45" s="29"/>
      <c r="D45" s="29">
        <v>88</v>
      </c>
      <c r="E45" s="30">
        <v>84</v>
      </c>
      <c r="F45" s="29">
        <v>93</v>
      </c>
      <c r="G45" s="30">
        <v>10</v>
      </c>
      <c r="H45" s="30"/>
      <c r="I45" s="30">
        <v>94</v>
      </c>
      <c r="J45" s="30">
        <v>91</v>
      </c>
      <c r="K45" s="31">
        <f t="shared" si="1"/>
        <v>84380</v>
      </c>
      <c r="L45" s="31">
        <v>46500</v>
      </c>
      <c r="M45" s="28">
        <f t="shared" si="0"/>
        <v>37880</v>
      </c>
      <c r="P45" s="34"/>
    </row>
    <row r="46" spans="1:16" s="5" customFormat="1" ht="15" customHeight="1">
      <c r="A46" s="28">
        <v>56</v>
      </c>
      <c r="B46" s="29" t="s">
        <v>49</v>
      </c>
      <c r="C46" s="29"/>
      <c r="D46" s="29">
        <v>791</v>
      </c>
      <c r="E46" s="29">
        <v>84</v>
      </c>
      <c r="F46" s="29">
        <v>943</v>
      </c>
      <c r="G46" s="29">
        <v>10</v>
      </c>
      <c r="H46" s="30"/>
      <c r="I46" s="30">
        <v>942</v>
      </c>
      <c r="J46" s="30">
        <v>91</v>
      </c>
      <c r="K46" s="31">
        <f t="shared" si="1"/>
        <v>807980</v>
      </c>
      <c r="L46" s="31">
        <v>471500</v>
      </c>
      <c r="M46" s="28">
        <f t="shared" si="0"/>
        <v>336480</v>
      </c>
      <c r="P46" s="34"/>
    </row>
    <row r="47" spans="1:16" s="5" customFormat="1" ht="15" customHeight="1">
      <c r="A47" s="28">
        <v>58</v>
      </c>
      <c r="B47" s="29" t="s">
        <v>50</v>
      </c>
      <c r="C47" s="29"/>
      <c r="D47" s="29">
        <v>156</v>
      </c>
      <c r="E47" s="30">
        <v>84</v>
      </c>
      <c r="F47" s="29">
        <v>229</v>
      </c>
      <c r="G47" s="30">
        <v>10</v>
      </c>
      <c r="H47" s="30"/>
      <c r="I47" s="30">
        <v>226</v>
      </c>
      <c r="J47" s="30">
        <v>91</v>
      </c>
      <c r="K47" s="31">
        <f t="shared" si="1"/>
        <v>179800</v>
      </c>
      <c r="L47" s="31">
        <v>114500</v>
      </c>
      <c r="M47" s="31">
        <f t="shared" si="0"/>
        <v>65300</v>
      </c>
      <c r="P47" s="34"/>
    </row>
    <row r="48" spans="1:13" s="5" customFormat="1" ht="15" customHeight="1">
      <c r="A48" s="28">
        <v>60</v>
      </c>
      <c r="B48" s="29" t="s">
        <v>51</v>
      </c>
      <c r="C48" s="29"/>
      <c r="D48" s="29">
        <v>610</v>
      </c>
      <c r="E48" s="29">
        <v>84</v>
      </c>
      <c r="F48" s="29">
        <v>729</v>
      </c>
      <c r="G48" s="29">
        <v>10</v>
      </c>
      <c r="H48" s="30"/>
      <c r="I48" s="30">
        <v>731</v>
      </c>
      <c r="J48" s="30">
        <v>91</v>
      </c>
      <c r="K48" s="31">
        <f t="shared" si="1"/>
        <v>625255</v>
      </c>
      <c r="L48" s="31">
        <v>364500</v>
      </c>
      <c r="M48" s="31">
        <f t="shared" si="0"/>
        <v>260755</v>
      </c>
    </row>
    <row r="49" spans="1:13" s="5" customFormat="1" ht="15" customHeight="1">
      <c r="A49" s="28">
        <v>62</v>
      </c>
      <c r="B49" s="29" t="s">
        <v>52</v>
      </c>
      <c r="C49" s="29"/>
      <c r="D49" s="29">
        <v>141</v>
      </c>
      <c r="E49" s="30">
        <v>84</v>
      </c>
      <c r="F49" s="29">
        <v>172</v>
      </c>
      <c r="G49" s="30">
        <v>10</v>
      </c>
      <c r="H49" s="30"/>
      <c r="I49" s="30">
        <v>168</v>
      </c>
      <c r="J49" s="30">
        <v>91</v>
      </c>
      <c r="K49" s="31">
        <f t="shared" si="1"/>
        <v>144260</v>
      </c>
      <c r="L49" s="31">
        <v>86000</v>
      </c>
      <c r="M49" s="31">
        <f t="shared" si="0"/>
        <v>58260</v>
      </c>
    </row>
    <row r="50" spans="1:13" s="5" customFormat="1" ht="15" customHeight="1">
      <c r="A50" s="31" t="s">
        <v>53</v>
      </c>
      <c r="B50" s="31"/>
      <c r="C50" s="31"/>
      <c r="D50" s="31">
        <f>SUM(D7:D49)</f>
        <v>15783</v>
      </c>
      <c r="E50" s="31"/>
      <c r="F50" s="31">
        <f>SUM(F7:F49)</f>
        <v>18134</v>
      </c>
      <c r="G50" s="31"/>
      <c r="H50" s="31"/>
      <c r="I50" s="31">
        <f>SUM(I7:I49)</f>
        <v>18044</v>
      </c>
      <c r="J50" s="31"/>
      <c r="K50" s="31">
        <f>SUM(K7:K49)</f>
        <v>15894315</v>
      </c>
      <c r="L50" s="31">
        <f>SUM(L7:L49)</f>
        <v>9065500</v>
      </c>
      <c r="M50" s="31">
        <f>SUM(M7:M49)</f>
        <v>6828815</v>
      </c>
    </row>
  </sheetData>
  <sheetProtection/>
  <mergeCells count="110">
    <mergeCell ref="A1:B1"/>
    <mergeCell ref="A2:M2"/>
    <mergeCell ref="A3:D3"/>
    <mergeCell ref="F4:J4"/>
    <mergeCell ref="F5:G5"/>
    <mergeCell ref="H5:J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50:C50"/>
    <mergeCell ref="A4:A6"/>
    <mergeCell ref="A7:A8"/>
    <mergeCell ref="A9:A10"/>
    <mergeCell ref="A11:A12"/>
    <mergeCell ref="A13:A14"/>
    <mergeCell ref="A15:A16"/>
    <mergeCell ref="A17:A18"/>
    <mergeCell ref="A19:A20"/>
    <mergeCell ref="A21:A22"/>
    <mergeCell ref="D7:D8"/>
    <mergeCell ref="D9:D10"/>
    <mergeCell ref="D11:D12"/>
    <mergeCell ref="D13:D14"/>
    <mergeCell ref="D15:D16"/>
    <mergeCell ref="D17:D18"/>
    <mergeCell ref="D19:D20"/>
    <mergeCell ref="D21:D22"/>
    <mergeCell ref="E7:E8"/>
    <mergeCell ref="E9:E10"/>
    <mergeCell ref="E11:E12"/>
    <mergeCell ref="E13:E14"/>
    <mergeCell ref="E15:E16"/>
    <mergeCell ref="E17:E18"/>
    <mergeCell ref="E19:E20"/>
    <mergeCell ref="E21:E22"/>
    <mergeCell ref="F7:F8"/>
    <mergeCell ref="F9:F10"/>
    <mergeCell ref="F11:F12"/>
    <mergeCell ref="F13:F14"/>
    <mergeCell ref="F15:F16"/>
    <mergeCell ref="F17:F18"/>
    <mergeCell ref="F19:F20"/>
    <mergeCell ref="F21:F22"/>
    <mergeCell ref="G7:G8"/>
    <mergeCell ref="G9:G10"/>
    <mergeCell ref="G11:G12"/>
    <mergeCell ref="G13:G14"/>
    <mergeCell ref="G15:G16"/>
    <mergeCell ref="G17:G18"/>
    <mergeCell ref="G19:G20"/>
    <mergeCell ref="G21:G22"/>
    <mergeCell ref="K7:K8"/>
    <mergeCell ref="K9:K10"/>
    <mergeCell ref="K11:K12"/>
    <mergeCell ref="K13:K14"/>
    <mergeCell ref="K15:K16"/>
    <mergeCell ref="K17:K18"/>
    <mergeCell ref="K19:K20"/>
    <mergeCell ref="K21:K22"/>
    <mergeCell ref="L7:L8"/>
    <mergeCell ref="L9:L10"/>
    <mergeCell ref="L11:L12"/>
    <mergeCell ref="L13:L14"/>
    <mergeCell ref="L15:L16"/>
    <mergeCell ref="L17:L18"/>
    <mergeCell ref="L19:L20"/>
    <mergeCell ref="L21:L22"/>
    <mergeCell ref="M7:M8"/>
    <mergeCell ref="M9:M10"/>
    <mergeCell ref="M11:M12"/>
    <mergeCell ref="M13:M14"/>
    <mergeCell ref="M15:M16"/>
    <mergeCell ref="M17:M18"/>
    <mergeCell ref="M19:M20"/>
    <mergeCell ref="M21:M22"/>
    <mergeCell ref="B4:C6"/>
    <mergeCell ref="B7:C8"/>
    <mergeCell ref="B9:C10"/>
    <mergeCell ref="B11:C12"/>
    <mergeCell ref="B13:C14"/>
    <mergeCell ref="B15:C16"/>
    <mergeCell ref="B17:C18"/>
    <mergeCell ref="B19:C20"/>
    <mergeCell ref="B21:C22"/>
    <mergeCell ref="K4:M5"/>
    <mergeCell ref="D4:E5"/>
  </mergeCells>
  <printOptions horizontalCentered="1" verticalCentered="1"/>
  <pageMargins left="0.7513888888888889" right="0.7513888888888889" top="0.4326388888888889" bottom="0.38958333333333334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武隆县实验小学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教委收发文</cp:lastModifiedBy>
  <cp:lastPrinted>2018-12-24T08:30:16Z</cp:lastPrinted>
  <dcterms:created xsi:type="dcterms:W3CDTF">2016-10-28T04:24:13Z</dcterms:created>
  <dcterms:modified xsi:type="dcterms:W3CDTF">2022-11-24T03:27:01Z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D0BCB224A57C423B8FB6DA9C02096E01</vt:lpwstr>
  </property>
</Properties>
</file>